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WOR\SHARED-WOR2-A\Data\Regulation Team\ECONOMIC &amp; REGULATION\Tariff\Principal Statement\22_23 Charges Approval\Charges Setting\Indicative Charges\"/>
    </mc:Choice>
  </mc:AlternateContent>
  <bookViews>
    <workbookView xWindow="0" yWindow="0" windowWidth="19200" windowHeight="7455" tabRatio="855" activeTab="5"/>
  </bookViews>
  <sheets>
    <sheet name="WS - water" sheetId="2" r:id="rId1"/>
    <sheet name="WS - water (unmeasured)" sheetId="3" r:id="rId2"/>
    <sheet name="WS - sewerage" sheetId="4" r:id="rId3"/>
    <sheet name="WS - sewerage (unmeasured)" sheetId="5" r:id="rId4"/>
    <sheet name="WS - TE" sheetId="6" r:id="rId5"/>
    <sheet name="Special Agreements" sheetId="7"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7" l="1"/>
  <c r="D24" i="7"/>
  <c r="D23" i="7"/>
  <c r="D19" i="7"/>
  <c r="D17" i="7"/>
  <c r="D10" i="7"/>
  <c r="D9" i="7"/>
  <c r="D7" i="7"/>
  <c r="F9" i="5"/>
  <c r="D8" i="5"/>
  <c r="F8" i="5"/>
  <c r="D6" i="5"/>
  <c r="C11" i="4"/>
  <c r="C7" i="4"/>
  <c r="C12" i="4"/>
  <c r="C6" i="4"/>
  <c r="E8" i="5" l="1"/>
  <c r="F6" i="5"/>
  <c r="F7" i="5"/>
  <c r="C10" i="4"/>
  <c r="C9" i="4"/>
  <c r="C8" i="4"/>
</calcChain>
</file>

<file path=xl/sharedStrings.xml><?xml version="1.0" encoding="utf-8"?>
<sst xmlns="http://schemas.openxmlformats.org/spreadsheetml/2006/main" count="170" uniqueCount="129">
  <si>
    <t>Schedule for measured wholesale water supply</t>
  </si>
  <si>
    <t>The below table relates to forecast annual usage - it is not a rising block tariff</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</si>
  <si>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</si>
  <si>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</si>
  <si>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</si>
  <si>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</si>
  <si>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</si>
  <si>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</si>
  <si>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</si>
  <si>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</si>
  <si>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</si>
  <si>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</si>
  <si>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</si>
  <si>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Customers who have chosen to be charged on our water large user tariff will attract an annual large user tariff fixed charge as follows:
5 to 20 Ml/a £585
20 to 100 Ml/a £2,145
100+ Ml/a £17,945
Customers using 5 Ml/a and higher who have not chosen to be charged on our large user tariff will not attract a large user tariff fixed charge.
The volumetric and fixed charges for volumes of 5 Ml/a and higher apply to our banded water large user tariff.
Customers using 5 Ml/a and higher who have not chosen to be charged on our large user tariff will attract the same volumetric as customers using less than 5 Ml/a.
We do not have a rising block or falling block tariff structure.
For more information on our wholesale charges, please see our Wholesale Statement of Principles and Charges 2021-22  https://www.southernwater.co.uk/retail/wholesale-charges
</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</si>
  <si>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</si>
  <si>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</si>
  <si>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Statement of Principles and Charges 2021-22 https://www.southernwater.co.uk/retail/wholesale-charges</t>
  </si>
  <si>
    <t>Standing / fixed charge</t>
  </si>
  <si>
    <t>£ Per annum</t>
  </si>
  <si>
    <t>Minimum charge</t>
  </si>
  <si>
    <t>No / Zero RV</t>
  </si>
  <si>
    <t>Variable</t>
  </si>
  <si>
    <t>£ per unit</t>
  </si>
  <si>
    <t>RV Variable</t>
  </si>
  <si>
    <t>Estimated Assessed volume (m3)</t>
  </si>
  <si>
    <t>Other</t>
  </si>
  <si>
    <t>Single lock-up garage</t>
  </si>
  <si>
    <t xml:space="preserve">Schedule for measured wholesale sewerage </t>
  </si>
  <si>
    <t>Rate of individual rising blocks shown horizontally</t>
  </si>
  <si>
    <t>Fixed charge</t>
  </si>
  <si>
    <t>Full ( Highway Drainage + Surface Water Drainage)</t>
  </si>
  <si>
    <t>Highway Drainage Only</t>
  </si>
  <si>
    <t>Surface Water Drainage only</t>
  </si>
  <si>
    <t>Company comments:
Customers who have chosen to be charged on our sewerage ( large user tariff will attract an annual large user tariff fixed charge of £55,700
Customers returning 100 Ml/a and higher who have not chosen to be charged on our large user tariff will not attract a large user tariff fixed charge.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We do not have Mogden-based sewerage charges.
For more information on our wholesale charges, please see our Wholesale Statement of Principles and Charges 2021-22 https://www.southernwater.co.uk/retail/wholesale-charges</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</si>
  <si>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</si>
  <si>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</si>
  <si>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</si>
  <si>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</si>
  <si>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</si>
  <si>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</si>
  <si>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</si>
  <si>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</si>
  <si>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</si>
  <si>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</si>
  <si>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</si>
  <si>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</si>
  <si>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</si>
  <si>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</si>
  <si>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</si>
  <si>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</si>
  <si>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</si>
  <si>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</si>
  <si>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Statement of Principles and Charges 2021-22 https://www.southernwater.co.uk/retail/wholesale-charges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</si>
  <si>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</si>
  <si>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</si>
  <si>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</si>
  <si>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</si>
  <si>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</si>
  <si>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</si>
  <si>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</si>
  <si>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</si>
  <si>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</si>
  <si>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</si>
  <si>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</si>
  <si>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</si>
  <si>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Schedule for trade effluent</t>
  </si>
  <si>
    <t>Company comments:
Customers who have chosen to be charged on our trade effluent large user tariff will attract an R charge capped at £52,190 p.a.
In addition to Mogden-based charges, customers pay a banded fixed annual consent monitoring charge.
We do not have a falling block charging structure.
For more information on our wholesale charges, please see our Wholesale Statement of Principles and Charges 2021-22 https://www.southernwater.co.uk/retail/wholesale-charges</t>
  </si>
  <si>
    <t>Standard components</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</si>
  <si>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</si>
  <si>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</si>
  <si>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</si>
  <si>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</si>
  <si>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B = biological oxidation of settled sewage charge [p/kg]</t>
  </si>
  <si>
    <t>A = Ammonia of settled sewage charge [p/kg]</t>
  </si>
  <si>
    <t>S = treatment and disposal of primary sewage sludge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</si>
  <si>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</si>
  <si>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</si>
  <si>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</si>
  <si>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</si>
  <si>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</si>
  <si>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</si>
  <si>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 + A(At/As)</t>
  </si>
  <si>
    <t>Alternative structure:</t>
  </si>
  <si>
    <t>Fixed charges (£ p.a.)</t>
  </si>
  <si>
    <t>Standing charge</t>
  </si>
  <si>
    <t>Band 1</t>
  </si>
  <si>
    <t>Band 2</t>
  </si>
  <si>
    <t>Band 3</t>
  </si>
  <si>
    <t>Band 4</t>
  </si>
  <si>
    <t>Band 5</t>
  </si>
  <si>
    <t>Band 6</t>
  </si>
  <si>
    <t>Band 7</t>
  </si>
  <si>
    <t xml:space="preserve">Schedule for special agreements </t>
  </si>
  <si>
    <t>Potable water</t>
  </si>
  <si>
    <t>Ofwat Special Agreement Register Reference</t>
  </si>
  <si>
    <t>Terms and basis for the supply</t>
  </si>
  <si>
    <t>£ Charge</t>
  </si>
  <si>
    <t>Charge Unit</t>
  </si>
  <si>
    <t>SRNPOT1</t>
  </si>
  <si>
    <t>Annual volume up to and including 182 m3 – per cubic metre</t>
  </si>
  <si>
    <t>Free</t>
  </si>
  <si>
    <t>Unit volume charge for annual volume in excess of 182 m3</t>
  </si>
  <si>
    <t>per cubic metre</t>
  </si>
  <si>
    <t>SRNPOT2</t>
  </si>
  <si>
    <t>Annual volume up to and including 1,000 m3 – per cubic metre</t>
  </si>
  <si>
    <t>Unit volume charge for annual volume between 1,001 m3 and 2,000 m3</t>
  </si>
  <si>
    <t>Unit volume charge for annual volume in excess of 2,000 m3</t>
  </si>
  <si>
    <t>SRNPOT3</t>
  </si>
  <si>
    <t>Unit volume charge</t>
  </si>
  <si>
    <t>SRNPOT5</t>
  </si>
  <si>
    <t>Annual volume up to and including 2,496 m3</t>
  </si>
  <si>
    <t>Unit volume charge for annual volume in excess of 2,496 m3</t>
  </si>
  <si>
    <t>SRNPOT6</t>
  </si>
  <si>
    <t>SRNPOT7</t>
  </si>
  <si>
    <t>SRNPOT10</t>
  </si>
  <si>
    <t>Annual volume up to and including 340 m3</t>
  </si>
  <si>
    <t>Unit volume charge for annual volume in excess of 340 m3</t>
  </si>
  <si>
    <t>SRNPOT11</t>
  </si>
  <si>
    <t>Annual volume up to and including 7,273 m3</t>
  </si>
  <si>
    <t>Unit volume charge for annual volume in excess of 7,273 m3</t>
  </si>
  <si>
    <t>Non-Potable water</t>
  </si>
  <si>
    <t xml:space="preserve">Company comments:
The schedule does not include special agreements in respect of household premises.
</t>
  </si>
  <si>
    <t>SRNNONPOT1</t>
  </si>
  <si>
    <t xml:space="preserve">Basis of agreement is non-use of the local water distribution system. Agreement to supply up to 10 Ml/d. </t>
  </si>
  <si>
    <t>Reservation charge - subject to annual adjustment based on CPI</t>
  </si>
  <si>
    <t>per annum</t>
  </si>
  <si>
    <t>Unit volume charge  - subject to quarterly adjustment based on CPI</t>
  </si>
  <si>
    <t>SRNNONPOT2</t>
  </si>
  <si>
    <t>Basis of agreement is the supply of raw water from the surface reservoir.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</si>
</sst>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0"/>
    <numFmt numFmtId="165" formatCode="0.0000"/>
    <numFmt numFmtId="166" formatCode="0.000000"/>
    <numFmt numFmtId="167" formatCode="_-* #,##0_-;\-* #,##0_-;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0"/>
      <color rgb="FFFF0000"/>
      <name val="Arial"/>
      <family val="2"/>
    </font>
    <font>
      <sz val="11"/>
      <color theme="1"/>
      <name val="Arial"/>
      <family val="2"/>
    </font>
    <font>
      <sz val="14"/>
      <color rgb="FF002060"/>
      <name val="Arial Rounded MT Bold"/>
      <family val="2"/>
    </font>
    <font>
      <sz val="11"/>
      <color rgb="FFFFFFFF"/>
      <name val="Arial Rounded MT Bold"/>
      <family val="2"/>
    </font>
    <font>
      <vertAlign val="superscript"/>
      <sz val="11"/>
      <color rgb="FFFFFFFF"/>
      <name val="Arial Rounded MT Bold"/>
      <family val="2"/>
    </font>
    <font>
      <sz val="11"/>
      <color rgb="FF002664"/>
      <name val="Arial"/>
      <family val="2"/>
    </font>
    <font>
      <sz val="11"/>
      <name val="Arial"/>
      <family val="2"/>
    </font>
    <font>
      <sz val="11"/>
      <name val="Calibri"/>
      <family val="2"/>
      <scheme val="minor"/>
    </font>
    <font>
      <u/>
      <sz val="11"/>
      <color theme="1"/>
      <name val="Arial"/>
      <family val="2"/>
    </font>
    <font>
      <sz val="11"/>
      <color theme="0"/>
      <name val="Arial Rounded MT Bold"/>
      <family val="2"/>
    </font>
    <font>
      <sz val="12"/>
      <color theme="0"/>
      <name val="Arial Rounded MT Bold"/>
      <family val="2"/>
    </font>
    <font>
      <sz val="12"/>
      <color theme="1"/>
      <name val="Calibri"/>
      <family val="2"/>
      <scheme val="minor"/>
    </font>
    <font>
      <sz val="10"/>
      <color theme="0"/>
      <name val="Arial Rounded MT Bold"/>
      <family val="2"/>
    </font>
    <font>
      <sz val="16"/>
      <color rgb="FF002060"/>
      <name val="Arial Rounded MT Bold"/>
      <family val="2"/>
    </font>
    <font>
      <vertAlign val="superscript"/>
      <sz val="11"/>
      <name val="Arial"/>
      <family val="2"/>
    </font>
    <font>
      <sz val="11"/>
      <color rgb="FFFF0000"/>
      <name val="Arial"/>
      <family val="2"/>
    </font>
    <font>
      <b/>
      <sz val="12"/>
      <color theme="1"/>
      <name val="Arial"/>
      <family val="2"/>
    </font>
    <font>
      <sz val="12"/>
      <color theme="1"/>
      <name val="Arial"/>
      <family val="2"/>
    </font>
  </fonts>
  <fills count="6">
    <fill>
      <patternFill patternType="none"/>
    </fill>
    <fill>
      <patternFill patternType="gray125"/>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50">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top/>
      <bottom/>
      <diagonal/>
    </border>
    <border>
      <left/>
      <right style="thin">
        <color indexed="64"/>
      </right>
      <top/>
      <bottom/>
      <diagonal/>
    </border>
    <border>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medium">
        <color rgb="FFFFFFFF"/>
      </top>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style="thin">
        <color indexed="64"/>
      </bottom>
      <diagonal/>
    </border>
    <border>
      <left/>
      <right style="thin">
        <color theme="0"/>
      </right>
      <top/>
      <bottom style="thin">
        <color indexed="64"/>
      </bottom>
      <diagonal/>
    </border>
    <border>
      <left/>
      <right/>
      <top/>
      <bottom style="thin">
        <color theme="0"/>
      </bottom>
      <diagonal/>
    </border>
    <border>
      <left style="thin">
        <color theme="0"/>
      </left>
      <right/>
      <top style="thin">
        <color indexed="64"/>
      </top>
      <bottom/>
      <diagonal/>
    </border>
    <border>
      <left style="thin">
        <color theme="0"/>
      </left>
      <right style="thin">
        <color theme="0"/>
      </right>
      <top style="thin">
        <color indexed="64"/>
      </top>
      <bottom/>
      <diagonal/>
    </border>
    <border>
      <left/>
      <right/>
      <top style="thin">
        <color theme="0"/>
      </top>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43" fontId="3" fillId="0" borderId="0" xfId="1" applyFont="1" applyFill="1" applyAlignment="1">
      <alignment horizontal="left"/>
    </xf>
    <xf numFmtId="0" fontId="4" fillId="0" borderId="0" xfId="0" applyFont="1"/>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6" xfId="0" applyFont="1" applyFill="1" applyBorder="1" applyAlignment="1">
      <alignment horizontal="center" vertical="center" wrapText="1"/>
    </xf>
    <xf numFmtId="0" fontId="8" fillId="3" borderId="8" xfId="0" applyFont="1" applyFill="1" applyBorder="1" applyAlignment="1">
      <alignment vertical="center" wrapText="1"/>
    </xf>
    <xf numFmtId="164" fontId="8" fillId="3" borderId="9" xfId="0" applyNumberFormat="1" applyFont="1" applyFill="1" applyBorder="1" applyAlignment="1">
      <alignment horizontal="center" vertical="center" wrapText="1"/>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4" fillId="0" borderId="0" xfId="0" applyFont="1" applyBorder="1"/>
    <xf numFmtId="0" fontId="10" fillId="0" borderId="0" xfId="0" applyFont="1" applyFill="1" applyBorder="1" applyAlignment="1">
      <alignment vertical="top"/>
    </xf>
    <xf numFmtId="0" fontId="11" fillId="0" borderId="0" xfId="0" applyFont="1"/>
    <xf numFmtId="0" fontId="12" fillId="5" borderId="18" xfId="0" applyFont="1" applyFill="1" applyBorder="1" applyAlignment="1">
      <alignment horizontal="center" vertical="top"/>
    </xf>
    <xf numFmtId="0" fontId="12" fillId="5" borderId="19" xfId="0" applyFont="1" applyFill="1" applyBorder="1" applyAlignment="1">
      <alignment horizontal="center" vertical="top"/>
    </xf>
    <xf numFmtId="0" fontId="9" fillId="4" borderId="20" xfId="0" applyFont="1" applyFill="1" applyBorder="1" applyAlignment="1">
      <alignment horizontal="left" vertical="top" wrapText="1"/>
    </xf>
    <xf numFmtId="0" fontId="10" fillId="4" borderId="21" xfId="0" applyFont="1" applyFill="1" applyBorder="1" applyAlignment="1">
      <alignment horizontal="left" vertical="top" wrapText="1"/>
    </xf>
    <xf numFmtId="0" fontId="10" fillId="4"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2" fillId="5" borderId="23" xfId="0" applyFont="1" applyFill="1" applyBorder="1" applyAlignment="1">
      <alignment horizontal="center" vertical="top" wrapText="1"/>
    </xf>
    <xf numFmtId="0" fontId="10" fillId="4" borderId="24"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25" xfId="0" applyFont="1" applyFill="1" applyBorder="1" applyAlignment="1">
      <alignment horizontal="left" vertical="top" wrapText="1"/>
    </xf>
    <xf numFmtId="0" fontId="8" fillId="3" borderId="26" xfId="0" applyFont="1" applyFill="1" applyBorder="1" applyAlignment="1">
      <alignment vertical="center" wrapText="1"/>
    </xf>
    <xf numFmtId="2" fontId="8" fillId="3" borderId="27" xfId="0" applyNumberFormat="1" applyFont="1" applyFill="1" applyBorder="1" applyAlignment="1">
      <alignment horizontal="center" vertical="center" wrapText="1"/>
    </xf>
    <xf numFmtId="0" fontId="10" fillId="4" borderId="28" xfId="0" applyFont="1" applyFill="1" applyBorder="1" applyAlignment="1">
      <alignment horizontal="left" vertical="top" wrapText="1"/>
    </xf>
    <xf numFmtId="0" fontId="10" fillId="4" borderId="29" xfId="0" applyFont="1" applyFill="1" applyBorder="1" applyAlignment="1">
      <alignment horizontal="left" vertical="top" wrapText="1"/>
    </xf>
    <xf numFmtId="0" fontId="10" fillId="4" borderId="30" xfId="0" applyFont="1" applyFill="1" applyBorder="1" applyAlignment="1">
      <alignment horizontal="left" vertical="top" wrapText="1"/>
    </xf>
    <xf numFmtId="0" fontId="12" fillId="5" borderId="31" xfId="0" applyFont="1" applyFill="1" applyBorder="1" applyAlignment="1">
      <alignment horizontal="left" vertical="top" wrapText="1"/>
    </xf>
    <xf numFmtId="0" fontId="12" fillId="5" borderId="31" xfId="0" applyFont="1" applyFill="1" applyBorder="1" applyAlignment="1">
      <alignment horizontal="center" vertical="top" wrapText="1"/>
    </xf>
    <xf numFmtId="164" fontId="8" fillId="3" borderId="27" xfId="0" applyNumberFormat="1" applyFont="1" applyFill="1" applyBorder="1" applyAlignment="1">
      <alignment horizontal="center" vertical="center" wrapText="1"/>
    </xf>
    <xf numFmtId="0" fontId="12" fillId="5" borderId="32" xfId="0" applyFont="1" applyFill="1" applyBorder="1" applyAlignment="1">
      <alignment horizontal="left" vertical="top" wrapText="1"/>
    </xf>
    <xf numFmtId="0" fontId="12" fillId="5" borderId="32"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3" borderId="0" xfId="0" applyFont="1" applyFill="1" applyBorder="1" applyAlignment="1">
      <alignment vertical="center" wrapText="1"/>
    </xf>
    <xf numFmtId="2" fontId="8" fillId="3" borderId="0" xfId="0" applyNumberFormat="1" applyFont="1" applyFill="1" applyBorder="1" applyAlignment="1">
      <alignment horizontal="center" vertical="center" wrapText="1"/>
    </xf>
    <xf numFmtId="0" fontId="8" fillId="3" borderId="0" xfId="0" quotePrefix="1" applyFont="1" applyFill="1" applyBorder="1" applyAlignment="1">
      <alignment vertical="center" wrapText="1"/>
    </xf>
    <xf numFmtId="164" fontId="8" fillId="3" borderId="0" xfId="0" applyNumberFormat="1" applyFont="1" applyFill="1" applyBorder="1" applyAlignment="1">
      <alignment horizontal="center" vertical="center" wrapText="1"/>
    </xf>
    <xf numFmtId="0" fontId="0" fillId="0" borderId="0" xfId="0" applyFill="1"/>
    <xf numFmtId="0" fontId="9" fillId="0" borderId="0" xfId="0" applyFont="1" applyFill="1" applyBorder="1" applyAlignment="1">
      <alignment horizontal="left" vertical="top" wrapText="1"/>
    </xf>
    <xf numFmtId="0" fontId="13" fillId="5" borderId="27" xfId="0" applyFont="1" applyFill="1" applyBorder="1" applyAlignment="1">
      <alignment horizontal="center" vertical="top"/>
    </xf>
    <xf numFmtId="0" fontId="14" fillId="0" borderId="0" xfId="0" applyFont="1" applyBorder="1" applyAlignment="1">
      <alignment horizontal="center" vertical="top"/>
    </xf>
    <xf numFmtId="0" fontId="14" fillId="0" borderId="0" xfId="0" applyFont="1" applyAlignment="1"/>
    <xf numFmtId="0" fontId="15" fillId="5" borderId="31" xfId="0" applyFont="1" applyFill="1" applyBorder="1" applyAlignment="1">
      <alignment horizontal="left" vertical="top" wrapText="1"/>
    </xf>
    <xf numFmtId="0" fontId="6" fillId="2" borderId="33" xfId="0" applyFont="1" applyFill="1" applyBorder="1" applyAlignment="1">
      <alignment horizontal="center" vertical="center" wrapText="1"/>
    </xf>
    <xf numFmtId="2" fontId="8" fillId="3" borderId="9" xfId="0" applyNumberFormat="1" applyFont="1" applyFill="1" applyBorder="1" applyAlignment="1">
      <alignment horizontal="center" vertical="center" wrapText="1"/>
    </xf>
    <xf numFmtId="0" fontId="4" fillId="0" borderId="0" xfId="0" applyFont="1" applyFill="1" applyBorder="1"/>
    <xf numFmtId="0" fontId="6" fillId="2" borderId="3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9" fillId="3" borderId="8" xfId="0" applyFont="1" applyFill="1" applyBorder="1" applyAlignment="1">
      <alignment vertical="center" wrapText="1"/>
    </xf>
    <xf numFmtId="165" fontId="8" fillId="3" borderId="9" xfId="0" applyNumberFormat="1" applyFont="1" applyFill="1" applyBorder="1" applyAlignment="1">
      <alignment horizontal="center" vertical="center" wrapText="1"/>
    </xf>
    <xf numFmtId="0" fontId="9" fillId="3" borderId="34" xfId="0" applyFont="1" applyFill="1" applyBorder="1" applyAlignment="1">
      <alignment vertical="center" wrapText="1"/>
    </xf>
    <xf numFmtId="2" fontId="8" fillId="3" borderId="35" xfId="0" applyNumberFormat="1" applyFont="1" applyFill="1" applyBorder="1" applyAlignment="1">
      <alignment horizontal="center" vertical="center" wrapText="1"/>
    </xf>
    <xf numFmtId="0" fontId="15" fillId="5" borderId="36"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17" xfId="0" applyFont="1" applyFill="1" applyBorder="1" applyAlignment="1">
      <alignment horizontal="left" vertical="top" wrapText="1"/>
    </xf>
    <xf numFmtId="166" fontId="0" fillId="0" borderId="0" xfId="0" applyNumberFormat="1"/>
    <xf numFmtId="0" fontId="0" fillId="0" borderId="0" xfId="0" applyAlignment="1">
      <alignment horizontal="center"/>
    </xf>
    <xf numFmtId="0" fontId="2" fillId="0" borderId="0" xfId="0" applyFont="1"/>
    <xf numFmtId="166" fontId="4" fillId="0" borderId="0" xfId="0" applyNumberFormat="1" applyFont="1"/>
    <xf numFmtId="0" fontId="4" fillId="0" borderId="0" xfId="0" applyFont="1" applyAlignment="1">
      <alignment horizontal="center"/>
    </xf>
    <xf numFmtId="0" fontId="18" fillId="0" borderId="0" xfId="0" applyFont="1"/>
    <xf numFmtId="0" fontId="4" fillId="0" borderId="37" xfId="0" applyFont="1" applyBorder="1"/>
    <xf numFmtId="0" fontId="12" fillId="5" borderId="18" xfId="0" applyFont="1" applyFill="1" applyBorder="1" applyAlignment="1">
      <alignment horizontal="left" vertical="top"/>
    </xf>
    <xf numFmtId="0" fontId="15" fillId="5" borderId="38" xfId="0" applyFont="1" applyFill="1" applyBorder="1" applyAlignment="1">
      <alignment horizontal="center" vertical="top"/>
    </xf>
    <xf numFmtId="166" fontId="15" fillId="5" borderId="38" xfId="0" applyNumberFormat="1" applyFont="1" applyFill="1" applyBorder="1" applyAlignment="1">
      <alignment horizontal="center" vertical="top"/>
    </xf>
    <xf numFmtId="0" fontId="15" fillId="5" borderId="19" xfId="0" applyFont="1" applyFill="1" applyBorder="1" applyAlignment="1">
      <alignment horizontal="center" vertical="top"/>
    </xf>
    <xf numFmtId="0" fontId="0" fillId="0" borderId="0" xfId="0" applyBorder="1"/>
    <xf numFmtId="0" fontId="0" fillId="0" borderId="0" xfId="0" applyFont="1"/>
    <xf numFmtId="166" fontId="12" fillId="5" borderId="31" xfId="0" applyNumberFormat="1" applyFont="1" applyFill="1" applyBorder="1" applyAlignment="1">
      <alignment horizontal="center" vertical="top" wrapText="1"/>
    </xf>
    <xf numFmtId="0" fontId="8" fillId="3" borderId="27" xfId="0" applyFont="1" applyFill="1" applyBorder="1" applyAlignment="1">
      <alignment vertical="center" wrapText="1"/>
    </xf>
    <xf numFmtId="0" fontId="8" fillId="3" borderId="39" xfId="0" applyFont="1" applyFill="1" applyBorder="1" applyAlignment="1">
      <alignment vertical="center" wrapText="1"/>
    </xf>
    <xf numFmtId="166" fontId="8" fillId="3" borderId="32" xfId="0" applyNumberFormat="1" applyFont="1" applyFill="1" applyBorder="1" applyAlignment="1">
      <alignment horizontal="center" vertical="center" wrapText="1"/>
    </xf>
    <xf numFmtId="2" fontId="8" fillId="3" borderId="26" xfId="0" applyNumberFormat="1" applyFont="1" applyFill="1" applyBorder="1" applyAlignment="1">
      <alignment horizontal="center" vertical="center" wrapText="1"/>
    </xf>
    <xf numFmtId="0" fontId="8" fillId="3" borderId="18" xfId="0" applyFont="1" applyFill="1" applyBorder="1" applyAlignment="1">
      <alignment vertical="center" wrapText="1"/>
    </xf>
    <xf numFmtId="166" fontId="8" fillId="3" borderId="40" xfId="0" applyNumberFormat="1" applyFont="1" applyFill="1" applyBorder="1" applyAlignment="1">
      <alignment horizontal="center" vertical="center" wrapText="1"/>
    </xf>
    <xf numFmtId="0" fontId="8" fillId="3" borderId="41" xfId="0" applyFont="1" applyFill="1" applyBorder="1" applyAlignment="1">
      <alignment vertical="center" wrapText="1"/>
    </xf>
    <xf numFmtId="2" fontId="8" fillId="3" borderId="32" xfId="0" applyNumberFormat="1" applyFont="1" applyFill="1" applyBorder="1" applyAlignment="1">
      <alignment horizontal="center" vertical="center" wrapText="1"/>
    </xf>
    <xf numFmtId="2" fontId="8" fillId="3" borderId="40" xfId="0" applyNumberFormat="1" applyFont="1" applyFill="1" applyBorder="1" applyAlignment="1">
      <alignment horizontal="center" vertical="center" wrapText="1"/>
    </xf>
    <xf numFmtId="2" fontId="8" fillId="3" borderId="19" xfId="0" applyNumberFormat="1" applyFont="1" applyFill="1" applyBorder="1" applyAlignment="1">
      <alignment horizontal="center" vertical="center" wrapText="1"/>
    </xf>
    <xf numFmtId="2" fontId="8" fillId="3" borderId="42" xfId="0" applyNumberFormat="1" applyFont="1" applyFill="1" applyBorder="1" applyAlignment="1">
      <alignment horizontal="center" vertical="center" wrapText="1"/>
    </xf>
    <xf numFmtId="2" fontId="8" fillId="3" borderId="43" xfId="0" applyNumberFormat="1" applyFont="1" applyFill="1" applyBorder="1" applyAlignment="1">
      <alignment horizontal="center" vertical="center" wrapText="1"/>
    </xf>
    <xf numFmtId="2" fontId="8" fillId="3" borderId="31" xfId="0" applyNumberFormat="1" applyFont="1" applyFill="1" applyBorder="1" applyAlignment="1">
      <alignment horizontal="center" vertical="center" wrapText="1"/>
    </xf>
    <xf numFmtId="0" fontId="8" fillId="3" borderId="23" xfId="0" applyFont="1" applyFill="1" applyBorder="1" applyAlignment="1">
      <alignment vertical="center" wrapText="1"/>
    </xf>
    <xf numFmtId="0" fontId="8" fillId="3" borderId="44" xfId="0" applyFont="1" applyFill="1" applyBorder="1" applyAlignment="1">
      <alignment vertical="center" wrapText="1"/>
    </xf>
    <xf numFmtId="2" fontId="8" fillId="3" borderId="45" xfId="0" applyNumberFormat="1" applyFont="1" applyFill="1" applyBorder="1" applyAlignment="1">
      <alignment horizontal="center" vertical="center" wrapText="1"/>
    </xf>
    <xf numFmtId="0" fontId="0" fillId="0" borderId="0" xfId="0" applyBorder="1" applyAlignment="1">
      <alignment horizontal="left" vertical="top" wrapText="1"/>
    </xf>
    <xf numFmtId="166" fontId="12" fillId="5" borderId="23" xfId="0" applyNumberFormat="1" applyFont="1" applyFill="1" applyBorder="1" applyAlignment="1">
      <alignment horizontal="center" vertical="top" wrapText="1"/>
    </xf>
    <xf numFmtId="0" fontId="4" fillId="4" borderId="20" xfId="0" applyFont="1"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0" borderId="46" xfId="0" applyBorder="1"/>
    <xf numFmtId="0" fontId="8" fillId="3" borderId="47" xfId="0" applyFont="1" applyFill="1" applyBorder="1" applyAlignment="1">
      <alignment vertical="center" wrapText="1"/>
    </xf>
    <xf numFmtId="166" fontId="8" fillId="3" borderId="47" xfId="0" applyNumberFormat="1" applyFont="1" applyFill="1" applyBorder="1" applyAlignment="1">
      <alignment vertical="center" wrapText="1"/>
    </xf>
    <xf numFmtId="0" fontId="8" fillId="3" borderId="48" xfId="0" applyFont="1" applyFill="1" applyBorder="1" applyAlignment="1">
      <alignment horizontal="center" vertical="center" wrapText="1"/>
    </xf>
    <xf numFmtId="0" fontId="0" fillId="4" borderId="24" xfId="0" applyFill="1" applyBorder="1" applyAlignment="1">
      <alignment horizontal="left" vertical="top" wrapText="1"/>
    </xf>
    <xf numFmtId="0" fontId="0" fillId="4" borderId="0" xfId="0" applyFill="1" applyBorder="1" applyAlignment="1">
      <alignment horizontal="left" vertical="top" wrapText="1"/>
    </xf>
    <xf numFmtId="0" fontId="0" fillId="4" borderId="25" xfId="0" applyFill="1" applyBorder="1" applyAlignment="1">
      <alignment horizontal="left" vertical="top" wrapText="1"/>
    </xf>
    <xf numFmtId="167" fontId="8" fillId="3" borderId="27" xfId="1" applyNumberFormat="1" applyFont="1" applyFill="1" applyBorder="1" applyAlignment="1">
      <alignment vertical="top"/>
    </xf>
    <xf numFmtId="0" fontId="8" fillId="3" borderId="32" xfId="0" applyFont="1" applyFill="1" applyBorder="1" applyAlignment="1">
      <alignment horizontal="center" vertical="center" wrapText="1"/>
    </xf>
    <xf numFmtId="0" fontId="8" fillId="3" borderId="40" xfId="0" applyFont="1" applyFill="1" applyBorder="1" applyAlignment="1">
      <alignment vertical="center" wrapText="1"/>
    </xf>
    <xf numFmtId="165" fontId="8" fillId="3" borderId="32" xfId="0" applyNumberFormat="1" applyFont="1" applyFill="1" applyBorder="1" applyAlignment="1">
      <alignment horizontal="center" vertical="center" wrapText="1"/>
    </xf>
    <xf numFmtId="165" fontId="8" fillId="3" borderId="23"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19" fillId="0" borderId="46" xfId="0" applyFont="1" applyBorder="1" applyAlignment="1">
      <alignment vertical="center" wrapText="1"/>
    </xf>
    <xf numFmtId="0" fontId="19" fillId="0" borderId="0" xfId="0" applyFont="1" applyBorder="1" applyAlignment="1">
      <alignment vertical="center" wrapText="1"/>
    </xf>
    <xf numFmtId="166" fontId="19" fillId="0" borderId="0" xfId="0" applyNumberFormat="1" applyFont="1" applyBorder="1" applyAlignment="1">
      <alignment vertical="center" wrapText="1"/>
    </xf>
    <xf numFmtId="0" fontId="19" fillId="0" borderId="0" xfId="0" applyFont="1" applyBorder="1" applyAlignment="1">
      <alignment horizontal="center" vertical="center" wrapText="1"/>
    </xf>
    <xf numFmtId="0" fontId="20" fillId="0" borderId="0" xfId="0" applyFont="1" applyBorder="1" applyAlignment="1">
      <alignment vertical="center" wrapText="1"/>
    </xf>
    <xf numFmtId="166" fontId="20" fillId="0" borderId="0" xfId="0" applyNumberFormat="1" applyFont="1" applyBorder="1" applyAlignment="1">
      <alignment vertical="center" wrapText="1"/>
    </xf>
    <xf numFmtId="0" fontId="20" fillId="0" borderId="0" xfId="0" applyFont="1" applyBorder="1" applyAlignment="1">
      <alignment horizontal="center" vertical="center" wrapText="1"/>
    </xf>
    <xf numFmtId="166" fontId="0" fillId="0" borderId="49" xfId="0" applyNumberFormat="1" applyBorder="1"/>
    <xf numFmtId="0" fontId="0" fillId="4" borderId="28" xfId="0" applyFill="1" applyBorder="1" applyAlignment="1">
      <alignment horizontal="left" vertical="top" wrapText="1"/>
    </xf>
    <xf numFmtId="0" fontId="0" fillId="4" borderId="29" xfId="0" applyFill="1" applyBorder="1" applyAlignment="1">
      <alignment horizontal="left" vertical="top" wrapText="1"/>
    </xf>
    <xf numFmtId="0" fontId="0" fillId="4" borderId="30" xfId="0" applyFill="1" applyBorder="1" applyAlignment="1">
      <alignment horizontal="left" vertical="top" wrapText="1"/>
    </xf>
    <xf numFmtId="0" fontId="18" fillId="0" borderId="0" xfId="0" applyFont="1" applyBorder="1"/>
    <xf numFmtId="0" fontId="0" fillId="0" borderId="0" xfId="0" applyFont="1" applyBorder="1"/>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SHARED-WOR2-A/Data/Regulation%20Team/ECONOMIC%20&amp;%20REGULATION/Tariff/Principal%20Statement/22_23%20Charges%20Approval/Charges%20Setting/Charges%20Setting%2022_23_v1.7_option3_TE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LOG"/>
      <sheetName val="CMs &gt;"/>
      <sheetName val="HH CM"/>
      <sheetName val="NHH CM"/>
      <sheetName val="WHOLESALE &gt;"/>
      <sheetName val="Inputs"/>
      <sheetName val="W Revenue "/>
      <sheetName val="W WR Charges "/>
      <sheetName val="W WN+ Charges"/>
      <sheetName val="W BIO Charges"/>
      <sheetName val="W WWN+ Charges"/>
      <sheetName val="HH bill impacts"/>
      <sheetName val="NHH bill impacts"/>
      <sheetName val="W Schedule"/>
      <sheetName val="WS - water"/>
      <sheetName val="WS - water (unmeasured)"/>
      <sheetName val="WS - sewerage"/>
      <sheetName val="WS - sewerage (unmeasured)"/>
      <sheetName val="WS - TE"/>
      <sheetName val="Special Agreements"/>
      <sheetName val="HH RETAIL &gt;"/>
      <sheetName val="R Revenue"/>
      <sheetName val="R Charges"/>
      <sheetName val="R Calculations"/>
      <sheetName val="SEW JB impacts"/>
      <sheetName val="R Schedule"/>
      <sheetName val="Average bills template"/>
      <sheetName val="Website"/>
      <sheetName val="MISC &gt;"/>
      <sheetName val="Essentials"/>
      <sheetName val="Infra Chgs"/>
    </sheetNames>
    <sheetDataSet>
      <sheetData sheetId="0"/>
      <sheetData sheetId="1"/>
      <sheetData sheetId="2"/>
      <sheetData sheetId="3"/>
      <sheetData sheetId="4"/>
      <sheetData sheetId="5"/>
      <sheetData sheetId="6"/>
      <sheetData sheetId="7">
        <row r="39">
          <cell r="E39">
            <v>0.17199999999999999</v>
          </cell>
        </row>
        <row r="49">
          <cell r="E49">
            <v>2.7278238787929326E-2</v>
          </cell>
        </row>
        <row r="50">
          <cell r="E50">
            <v>28539.629303793805</v>
          </cell>
        </row>
        <row r="51">
          <cell r="E51">
            <v>3.6071001446722414E-2</v>
          </cell>
        </row>
      </sheetData>
      <sheetData sheetId="8">
        <row r="39">
          <cell r="E39">
            <v>1.262</v>
          </cell>
        </row>
        <row r="49">
          <cell r="E49">
            <v>0.19702176121207066</v>
          </cell>
        </row>
        <row r="50">
          <cell r="E50">
            <v>206132.37069620617</v>
          </cell>
        </row>
        <row r="51">
          <cell r="E51">
            <v>0.26052899855327755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zoomScaleNormal="100" workbookViewId="0">
      <selection activeCell="F18" sqref="F18"/>
    </sheetView>
  </sheetViews>
  <sheetFormatPr defaultColWidth="9.140625" defaultRowHeight="14.25" x14ac:dyDescent="0.2"/>
  <cols>
    <col min="1" max="1" width="4.140625" style="2" customWidth="1"/>
    <col min="2" max="2" width="65.140625" style="2" customWidth="1"/>
    <col min="3" max="10" width="18.5703125" style="2" customWidth="1"/>
    <col min="11" max="16384" width="9.140625" style="2"/>
  </cols>
  <sheetData>
    <row r="1" spans="2:8" ht="15" thickBot="1" x14ac:dyDescent="0.25">
      <c r="B1" s="1"/>
    </row>
    <row r="2" spans="2:8" ht="18.75" thickBot="1" x14ac:dyDescent="0.25">
      <c r="B2" s="3" t="s">
        <v>0</v>
      </c>
      <c r="C2" s="4"/>
      <c r="D2" s="4"/>
      <c r="E2" s="4"/>
      <c r="F2" s="4"/>
      <c r="G2" s="4"/>
      <c r="H2" s="5"/>
    </row>
    <row r="3" spans="2:8" ht="18.75" thickBot="1" x14ac:dyDescent="0.25">
      <c r="B3" s="6"/>
      <c r="C3" s="7"/>
      <c r="D3" s="7"/>
      <c r="E3" s="7"/>
      <c r="F3" s="7"/>
      <c r="G3" s="7"/>
      <c r="H3" s="8"/>
    </row>
    <row r="4" spans="2:8" ht="15.75" customHeight="1" thickBot="1" x14ac:dyDescent="0.25">
      <c r="B4" s="9" t="s">
        <v>1</v>
      </c>
      <c r="C4" s="10"/>
      <c r="D4" s="10"/>
      <c r="E4" s="10"/>
      <c r="F4" s="10"/>
      <c r="G4" s="11"/>
    </row>
    <row r="5" spans="2:8" ht="16.5" thickBot="1" x14ac:dyDescent="0.25">
      <c r="B5" s="12" t="s">
        <v>2</v>
      </c>
      <c r="C5" s="13" t="s">
        <v>3</v>
      </c>
      <c r="D5" s="13" t="s">
        <v>4</v>
      </c>
      <c r="E5" s="13" t="s">
        <v>5</v>
      </c>
      <c r="F5" s="13" t="s">
        <v>6</v>
      </c>
      <c r="G5" s="13" t="s">
        <v>7</v>
      </c>
    </row>
    <row r="6" spans="2:8" x14ac:dyDescent="0.2">
      <c r="B6" s="14" t="s">
        <v>8</v>
      </c>
      <c r="C6" s="15">
        <v>1.4339999999999999</v>
      </c>
      <c r="D6" s="15">
        <v>1.4339999999999999</v>
      </c>
      <c r="E6" s="15">
        <v>1.4339999999999999</v>
      </c>
      <c r="F6" s="15">
        <v>1.4339999999999999</v>
      </c>
      <c r="G6" s="15">
        <v>1.4339999999999999</v>
      </c>
    </row>
    <row r="7" spans="2:8" x14ac:dyDescent="0.2">
      <c r="B7" s="14" t="s">
        <v>9</v>
      </c>
      <c r="C7" s="15">
        <v>1.516</v>
      </c>
      <c r="D7" s="15">
        <v>1.516</v>
      </c>
      <c r="E7" s="15">
        <v>1.516</v>
      </c>
      <c r="F7" s="15">
        <v>1.516</v>
      </c>
      <c r="G7" s="15">
        <v>1.516</v>
      </c>
    </row>
    <row r="8" spans="2:8" x14ac:dyDescent="0.2">
      <c r="B8" s="14" t="s">
        <v>10</v>
      </c>
      <c r="C8" s="15">
        <v>1.399</v>
      </c>
      <c r="D8" s="15">
        <v>1.399</v>
      </c>
      <c r="E8" s="15">
        <v>1.399</v>
      </c>
      <c r="F8" s="15">
        <v>1.399</v>
      </c>
      <c r="G8" s="15">
        <v>1.399</v>
      </c>
    </row>
    <row r="9" spans="2:8" x14ac:dyDescent="0.2">
      <c r="B9" s="14" t="s">
        <v>11</v>
      </c>
      <c r="C9" s="15">
        <v>1.321</v>
      </c>
      <c r="D9" s="15">
        <v>1.321</v>
      </c>
      <c r="E9" s="15">
        <v>1.321</v>
      </c>
      <c r="F9" s="15">
        <v>1.321</v>
      </c>
      <c r="G9" s="15">
        <v>1.321</v>
      </c>
    </row>
    <row r="10" spans="2:8" x14ac:dyDescent="0.2">
      <c r="B10" s="14" t="s">
        <v>12</v>
      </c>
      <c r="C10" s="15">
        <v>1.1629999999999998</v>
      </c>
      <c r="D10" s="15">
        <v>1.1629999999999998</v>
      </c>
      <c r="E10" s="15">
        <v>1.1629999999999998</v>
      </c>
      <c r="F10" s="15">
        <v>1.1629999999999998</v>
      </c>
      <c r="G10" s="15">
        <v>1.1629999999999998</v>
      </c>
    </row>
    <row r="11" spans="2:8" ht="15" thickBot="1" x14ac:dyDescent="0.25"/>
    <row r="12" spans="2:8" ht="14.25" customHeight="1" x14ac:dyDescent="0.2">
      <c r="B12" s="16" t="s">
        <v>13</v>
      </c>
      <c r="C12" s="17"/>
      <c r="D12" s="17"/>
      <c r="E12" s="18"/>
    </row>
    <row r="13" spans="2:8" ht="14.25" customHeight="1" x14ac:dyDescent="0.2">
      <c r="B13" s="19"/>
      <c r="C13" s="20"/>
      <c r="D13" s="20"/>
      <c r="E13" s="21"/>
    </row>
    <row r="14" spans="2:8" ht="14.25" customHeight="1" x14ac:dyDescent="0.2">
      <c r="B14" s="19"/>
      <c r="C14" s="20"/>
      <c r="D14" s="20"/>
      <c r="E14" s="21"/>
    </row>
    <row r="15" spans="2:8" ht="14.25" customHeight="1" x14ac:dyDescent="0.2">
      <c r="B15" s="19"/>
      <c r="C15" s="20"/>
      <c r="D15" s="20"/>
      <c r="E15" s="21"/>
    </row>
    <row r="16" spans="2:8" ht="14.25" customHeight="1" x14ac:dyDescent="0.2">
      <c r="B16" s="19"/>
      <c r="C16" s="20"/>
      <c r="D16" s="20"/>
      <c r="E16" s="21"/>
    </row>
    <row r="17" spans="2:5" ht="14.25" customHeight="1" x14ac:dyDescent="0.2">
      <c r="B17" s="19"/>
      <c r="C17" s="20"/>
      <c r="D17" s="20"/>
      <c r="E17" s="21"/>
    </row>
    <row r="18" spans="2:5" ht="14.25" customHeight="1" x14ac:dyDescent="0.2">
      <c r="B18" s="19"/>
      <c r="C18" s="20"/>
      <c r="D18" s="20"/>
      <c r="E18" s="21"/>
    </row>
    <row r="19" spans="2:5" ht="14.25" customHeight="1" x14ac:dyDescent="0.2">
      <c r="B19" s="19"/>
      <c r="C19" s="20"/>
      <c r="D19" s="20"/>
      <c r="E19" s="21"/>
    </row>
    <row r="20" spans="2:5" ht="14.25" customHeight="1" x14ac:dyDescent="0.2">
      <c r="B20" s="19"/>
      <c r="C20" s="20"/>
      <c r="D20" s="20"/>
      <c r="E20" s="21"/>
    </row>
    <row r="21" spans="2:5" ht="14.25" customHeight="1" x14ac:dyDescent="0.2">
      <c r="B21" s="19"/>
      <c r="C21" s="20"/>
      <c r="D21" s="20"/>
      <c r="E21" s="21"/>
    </row>
    <row r="22" spans="2:5" ht="14.25" customHeight="1" x14ac:dyDescent="0.2">
      <c r="B22" s="19"/>
      <c r="C22" s="20"/>
      <c r="D22" s="20"/>
      <c r="E22" s="21"/>
    </row>
    <row r="23" spans="2:5" ht="14.25" customHeight="1" x14ac:dyDescent="0.2">
      <c r="B23" s="19"/>
      <c r="C23" s="20"/>
      <c r="D23" s="20"/>
      <c r="E23" s="21"/>
    </row>
    <row r="24" spans="2:5" ht="14.25" customHeight="1" x14ac:dyDescent="0.2">
      <c r="B24" s="19"/>
      <c r="C24" s="20"/>
      <c r="D24" s="20"/>
      <c r="E24" s="21"/>
    </row>
    <row r="25" spans="2:5" ht="14.25" customHeight="1" x14ac:dyDescent="0.2">
      <c r="B25" s="19"/>
      <c r="C25" s="20"/>
      <c r="D25" s="20"/>
      <c r="E25" s="21"/>
    </row>
    <row r="26" spans="2:5" ht="14.25" customHeight="1" x14ac:dyDescent="0.2">
      <c r="B26" s="19"/>
      <c r="C26" s="20"/>
      <c r="D26" s="20"/>
      <c r="E26" s="21"/>
    </row>
    <row r="27" spans="2:5" ht="14.25" customHeight="1" x14ac:dyDescent="0.2">
      <c r="B27" s="19"/>
      <c r="C27" s="20"/>
      <c r="D27" s="20"/>
      <c r="E27" s="21"/>
    </row>
    <row r="28" spans="2:5" ht="14.25" customHeight="1" x14ac:dyDescent="0.2">
      <c r="B28" s="19"/>
      <c r="C28" s="20"/>
      <c r="D28" s="20"/>
      <c r="E28" s="21"/>
    </row>
    <row r="29" spans="2:5" ht="14.25" customHeight="1" x14ac:dyDescent="0.2">
      <c r="B29" s="19"/>
      <c r="C29" s="20"/>
      <c r="D29" s="20"/>
      <c r="E29" s="21"/>
    </row>
    <row r="30" spans="2:5" ht="14.25" customHeight="1" x14ac:dyDescent="0.2">
      <c r="B30" s="19"/>
      <c r="C30" s="20"/>
      <c r="D30" s="20"/>
      <c r="E30" s="21"/>
    </row>
    <row r="31" spans="2:5" ht="14.25" customHeight="1" x14ac:dyDescent="0.2">
      <c r="B31" s="19"/>
      <c r="C31" s="20"/>
      <c r="D31" s="20"/>
      <c r="E31" s="21"/>
    </row>
    <row r="32" spans="2:5" ht="14.25" customHeight="1" x14ac:dyDescent="0.2">
      <c r="B32" s="19"/>
      <c r="C32" s="20"/>
      <c r="D32" s="20"/>
      <c r="E32" s="21"/>
    </row>
    <row r="33" spans="1:6" ht="14.25" customHeight="1" x14ac:dyDescent="0.2">
      <c r="B33" s="19"/>
      <c r="C33" s="20"/>
      <c r="D33" s="20"/>
      <c r="E33" s="21"/>
    </row>
    <row r="34" spans="1:6" ht="14.25" customHeight="1" thickBot="1" x14ac:dyDescent="0.25">
      <c r="B34" s="22"/>
      <c r="C34" s="23"/>
      <c r="D34" s="23"/>
      <c r="E34" s="24"/>
    </row>
    <row r="35" spans="1:6" ht="14.25" customHeight="1" x14ac:dyDescent="0.2">
      <c r="A35" s="25"/>
      <c r="B35" s="26"/>
      <c r="C35" s="26"/>
      <c r="D35" s="26"/>
      <c r="E35" s="26"/>
      <c r="F35" s="25"/>
    </row>
    <row r="36" spans="1:6" ht="14.25" customHeight="1" x14ac:dyDescent="0.2">
      <c r="A36" s="25"/>
      <c r="B36" s="26"/>
      <c r="C36" s="26"/>
      <c r="D36" s="26"/>
      <c r="E36" s="26"/>
      <c r="F36" s="25"/>
    </row>
    <row r="37" spans="1:6" ht="14.25" customHeight="1" x14ac:dyDescent="0.2">
      <c r="A37" s="25"/>
      <c r="B37" s="26"/>
      <c r="C37" s="26"/>
      <c r="D37" s="26"/>
      <c r="E37" s="26"/>
      <c r="F37" s="25"/>
    </row>
    <row r="38" spans="1:6" ht="14.25" customHeight="1" x14ac:dyDescent="0.2">
      <c r="A38" s="25"/>
      <c r="B38" s="26"/>
      <c r="C38" s="26"/>
      <c r="D38" s="26"/>
      <c r="E38" s="26"/>
      <c r="F38" s="25"/>
    </row>
    <row r="39" spans="1:6" ht="14.25" customHeight="1" x14ac:dyDescent="0.2">
      <c r="A39" s="25"/>
      <c r="B39" s="26"/>
      <c r="C39" s="26"/>
      <c r="D39" s="26"/>
      <c r="E39" s="26"/>
      <c r="F39" s="25"/>
    </row>
    <row r="40" spans="1:6" ht="14.25" customHeight="1" x14ac:dyDescent="0.2">
      <c r="A40" s="25"/>
      <c r="B40" s="26"/>
      <c r="C40" s="26"/>
      <c r="D40" s="26"/>
      <c r="E40" s="26"/>
      <c r="F40" s="25"/>
    </row>
    <row r="41" spans="1:6" ht="14.25" customHeight="1" x14ac:dyDescent="0.2">
      <c r="A41" s="25"/>
      <c r="B41" s="26"/>
      <c r="C41" s="26"/>
      <c r="D41" s="26"/>
      <c r="E41" s="26"/>
      <c r="F41" s="25"/>
    </row>
    <row r="42" spans="1:6" ht="14.25" customHeight="1" x14ac:dyDescent="0.2">
      <c r="A42" s="25"/>
      <c r="B42" s="26"/>
      <c r="C42" s="26"/>
      <c r="D42" s="26"/>
      <c r="E42" s="26"/>
      <c r="F42" s="25"/>
    </row>
    <row r="43" spans="1:6" ht="15" customHeight="1" x14ac:dyDescent="0.2">
      <c r="A43" s="25"/>
      <c r="B43" s="26"/>
      <c r="C43" s="26"/>
      <c r="D43" s="26"/>
      <c r="E43" s="26"/>
      <c r="F43" s="25"/>
    </row>
    <row r="44" spans="1:6" x14ac:dyDescent="0.2">
      <c r="A44" s="25"/>
      <c r="B44" s="25"/>
      <c r="C44" s="25"/>
      <c r="D44" s="25"/>
      <c r="E44" s="25"/>
      <c r="F44" s="25"/>
    </row>
  </sheetData>
  <mergeCells count="3">
    <mergeCell ref="B2:H2"/>
    <mergeCell ref="B4:G4"/>
    <mergeCell ref="B12:E34"/>
  </mergeCells>
  <pageMargins left="0.7" right="0.7" top="0.75" bottom="0.75" header="0.3" footer="0.3"/>
  <pageSetup paperSize="8"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12"/>
  <sheetViews>
    <sheetView zoomScale="110" zoomScaleNormal="110" workbookViewId="0">
      <selection activeCell="D14" sqref="D14"/>
    </sheetView>
  </sheetViews>
  <sheetFormatPr defaultColWidth="9.140625" defaultRowHeight="14.25" x14ac:dyDescent="0.2"/>
  <cols>
    <col min="1" max="1" width="4.140625" style="2" customWidth="1"/>
    <col min="2" max="2" width="65.140625" style="2" customWidth="1"/>
    <col min="3" max="9" width="18.5703125" style="2" customWidth="1"/>
    <col min="10" max="10" width="9.85546875" style="2" customWidth="1"/>
    <col min="11" max="11" width="65.140625" style="2" customWidth="1"/>
    <col min="12" max="18" width="18.28515625" style="2" customWidth="1"/>
    <col min="19" max="19" width="9.140625" style="2"/>
    <col min="20" max="20" width="65.140625" style="2" customWidth="1"/>
    <col min="21" max="27" width="18.28515625" style="2" customWidth="1"/>
    <col min="28" max="16384" width="9.140625" style="2"/>
  </cols>
  <sheetData>
    <row r="1" spans="2:10" ht="15" thickBot="1" x14ac:dyDescent="0.25">
      <c r="B1" s="1"/>
      <c r="J1" s="27"/>
    </row>
    <row r="2" spans="2:10" ht="18.75" thickBot="1" x14ac:dyDescent="0.25">
      <c r="B2" s="3" t="s">
        <v>14</v>
      </c>
      <c r="C2" s="4"/>
      <c r="D2" s="4"/>
      <c r="E2" s="4"/>
      <c r="F2" s="4"/>
      <c r="G2" s="4"/>
      <c r="H2" s="5"/>
    </row>
    <row r="4" spans="2:10" x14ac:dyDescent="0.2">
      <c r="B4" s="28" t="s">
        <v>15</v>
      </c>
      <c r="C4" s="29"/>
      <c r="E4" s="30" t="s">
        <v>16</v>
      </c>
      <c r="F4" s="31"/>
      <c r="G4" s="31"/>
      <c r="H4" s="32"/>
    </row>
    <row r="5" spans="2:10" x14ac:dyDescent="0.2">
      <c r="B5" s="33" t="s">
        <v>17</v>
      </c>
      <c r="C5" s="34" t="s">
        <v>18</v>
      </c>
      <c r="E5" s="35"/>
      <c r="F5" s="36"/>
      <c r="G5" s="36"/>
      <c r="H5" s="37"/>
    </row>
    <row r="6" spans="2:10" x14ac:dyDescent="0.2">
      <c r="B6" s="38" t="s">
        <v>19</v>
      </c>
      <c r="C6" s="39">
        <v>55.93</v>
      </c>
      <c r="E6" s="35"/>
      <c r="F6" s="36"/>
      <c r="G6" s="36"/>
      <c r="H6" s="37"/>
    </row>
    <row r="7" spans="2:10" x14ac:dyDescent="0.2">
      <c r="B7" s="38" t="s">
        <v>20</v>
      </c>
      <c r="C7" s="39">
        <v>55.93</v>
      </c>
      <c r="E7" s="40"/>
      <c r="F7" s="41"/>
      <c r="G7" s="41"/>
      <c r="H7" s="42"/>
    </row>
    <row r="8" spans="2:10" x14ac:dyDescent="0.2">
      <c r="B8" s="43" t="s">
        <v>21</v>
      </c>
      <c r="C8" s="44" t="s">
        <v>22</v>
      </c>
    </row>
    <row r="9" spans="2:10" x14ac:dyDescent="0.2">
      <c r="B9" s="38" t="s">
        <v>23</v>
      </c>
      <c r="C9" s="45">
        <v>0.94699999999999995</v>
      </c>
    </row>
    <row r="10" spans="2:10" x14ac:dyDescent="0.2">
      <c r="B10" s="38" t="s">
        <v>24</v>
      </c>
      <c r="C10" s="45">
        <v>1.3830000000000002</v>
      </c>
    </row>
    <row r="11" spans="2:10" x14ac:dyDescent="0.2">
      <c r="B11" s="46" t="s">
        <v>25</v>
      </c>
      <c r="C11" s="47" t="s">
        <v>18</v>
      </c>
    </row>
    <row r="12" spans="2:10" x14ac:dyDescent="0.2">
      <c r="B12" s="38" t="s">
        <v>26</v>
      </c>
      <c r="C12" s="39">
        <v>5.74</v>
      </c>
    </row>
  </sheetData>
  <mergeCells count="2">
    <mergeCell ref="B2:H2"/>
    <mergeCell ref="E4:H7"/>
  </mergeCells>
  <pageMargins left="0.7" right="0.7"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18"/>
  <sheetViews>
    <sheetView topLeftCell="A6" zoomScale="110" zoomScaleNormal="110" workbookViewId="0">
      <selection activeCell="D21" sqref="D21"/>
    </sheetView>
  </sheetViews>
  <sheetFormatPr defaultRowHeight="15" x14ac:dyDescent="0.25"/>
  <cols>
    <col min="1" max="1" width="4.140625" customWidth="1"/>
    <col min="2" max="2" width="76.7109375" bestFit="1" customWidth="1"/>
    <col min="3" max="6" width="25.140625" customWidth="1"/>
    <col min="7" max="10" width="16.7109375" customWidth="1"/>
  </cols>
  <sheetData>
    <row r="1" spans="2:11" ht="15.75" thickBot="1" x14ac:dyDescent="0.3">
      <c r="B1" s="1"/>
    </row>
    <row r="2" spans="2:11" ht="18.75" thickBot="1" x14ac:dyDescent="0.3">
      <c r="B2" s="3" t="s">
        <v>27</v>
      </c>
      <c r="C2" s="4"/>
      <c r="D2" s="4"/>
      <c r="E2" s="4"/>
      <c r="F2" s="4"/>
      <c r="G2" s="4"/>
      <c r="H2" s="5"/>
    </row>
    <row r="4" spans="2:11" ht="15" customHeight="1" thickBot="1" x14ac:dyDescent="0.3">
      <c r="B4" s="48" t="s">
        <v>28</v>
      </c>
      <c r="C4" s="48"/>
      <c r="D4" s="48"/>
      <c r="E4" s="48"/>
    </row>
    <row r="5" spans="2:11" ht="42" customHeight="1" x14ac:dyDescent="0.25">
      <c r="B5" s="49" t="s">
        <v>29</v>
      </c>
      <c r="C5" s="49" t="s">
        <v>30</v>
      </c>
      <c r="D5" s="49" t="s">
        <v>31</v>
      </c>
      <c r="E5" s="49" t="s">
        <v>32</v>
      </c>
      <c r="H5" s="16" t="s">
        <v>33</v>
      </c>
      <c r="I5" s="17"/>
      <c r="J5" s="17"/>
      <c r="K5" s="18"/>
    </row>
    <row r="6" spans="2:11" x14ac:dyDescent="0.25">
      <c r="B6" s="50" t="s">
        <v>34</v>
      </c>
      <c r="C6" s="51">
        <f t="shared" ref="C6:C12" si="0">D6+E6</f>
        <v>32.24</v>
      </c>
      <c r="D6" s="51">
        <v>10.75</v>
      </c>
      <c r="E6" s="51">
        <v>21.490000000000002</v>
      </c>
      <c r="H6" s="19"/>
      <c r="I6" s="20"/>
      <c r="J6" s="20"/>
      <c r="K6" s="21"/>
    </row>
    <row r="7" spans="2:11" x14ac:dyDescent="0.25">
      <c r="B7" s="50" t="s">
        <v>35</v>
      </c>
      <c r="C7" s="51">
        <f t="shared" si="0"/>
        <v>96.71</v>
      </c>
      <c r="D7" s="51">
        <v>10.75</v>
      </c>
      <c r="E7" s="51">
        <v>85.96</v>
      </c>
      <c r="H7" s="19"/>
      <c r="I7" s="20"/>
      <c r="J7" s="20"/>
      <c r="K7" s="21"/>
    </row>
    <row r="8" spans="2:11" x14ac:dyDescent="0.25">
      <c r="B8" s="50" t="s">
        <v>36</v>
      </c>
      <c r="C8" s="51">
        <f t="shared" si="0"/>
        <v>182.67</v>
      </c>
      <c r="D8" s="51">
        <v>10.75</v>
      </c>
      <c r="E8" s="51">
        <v>171.92</v>
      </c>
      <c r="H8" s="19"/>
      <c r="I8" s="20"/>
      <c r="J8" s="20"/>
      <c r="K8" s="21"/>
    </row>
    <row r="9" spans="2:11" x14ac:dyDescent="0.25">
      <c r="B9" s="50" t="s">
        <v>37</v>
      </c>
      <c r="C9" s="51">
        <f t="shared" si="0"/>
        <v>225.65</v>
      </c>
      <c r="D9" s="51">
        <v>10.75</v>
      </c>
      <c r="E9" s="51">
        <v>214.9</v>
      </c>
      <c r="H9" s="19"/>
      <c r="I9" s="20"/>
      <c r="J9" s="20"/>
      <c r="K9" s="21"/>
    </row>
    <row r="10" spans="2:11" x14ac:dyDescent="0.25">
      <c r="B10" s="50" t="s">
        <v>38</v>
      </c>
      <c r="C10" s="51">
        <f t="shared" si="0"/>
        <v>440.55</v>
      </c>
      <c r="D10" s="51">
        <v>10.75</v>
      </c>
      <c r="E10" s="51">
        <v>429.8</v>
      </c>
      <c r="H10" s="19"/>
      <c r="I10" s="20"/>
      <c r="J10" s="20"/>
      <c r="K10" s="21"/>
    </row>
    <row r="11" spans="2:11" x14ac:dyDescent="0.25">
      <c r="B11" s="50" t="s">
        <v>39</v>
      </c>
      <c r="C11" s="51">
        <f t="shared" si="0"/>
        <v>569.49</v>
      </c>
      <c r="D11" s="51">
        <v>10.75</v>
      </c>
      <c r="E11" s="51">
        <v>558.74</v>
      </c>
      <c r="H11" s="19"/>
      <c r="I11" s="20"/>
      <c r="J11" s="20"/>
      <c r="K11" s="21"/>
    </row>
    <row r="12" spans="2:11" x14ac:dyDescent="0.25">
      <c r="B12" s="50" t="s">
        <v>40</v>
      </c>
      <c r="C12" s="51">
        <f t="shared" si="0"/>
        <v>1429.09</v>
      </c>
      <c r="D12" s="51">
        <v>10.75</v>
      </c>
      <c r="E12" s="51">
        <v>1418.34</v>
      </c>
      <c r="H12" s="19"/>
      <c r="I12" s="20"/>
      <c r="J12" s="20"/>
      <c r="K12" s="21"/>
    </row>
    <row r="13" spans="2:11" x14ac:dyDescent="0.25">
      <c r="B13" s="48" t="s">
        <v>41</v>
      </c>
      <c r="C13" s="48"/>
      <c r="D13" s="48"/>
      <c r="E13" s="48"/>
      <c r="F13" s="48"/>
      <c r="H13" s="19"/>
      <c r="I13" s="20"/>
      <c r="J13" s="20"/>
      <c r="K13" s="21"/>
    </row>
    <row r="14" spans="2:11" ht="42.75" x14ac:dyDescent="0.25">
      <c r="B14" s="49" t="s">
        <v>42</v>
      </c>
      <c r="C14" s="49" t="s">
        <v>43</v>
      </c>
      <c r="D14" s="49" t="s">
        <v>44</v>
      </c>
      <c r="E14" s="49" t="s">
        <v>45</v>
      </c>
      <c r="F14" s="49" t="s">
        <v>46</v>
      </c>
      <c r="H14" s="19"/>
      <c r="I14" s="20"/>
      <c r="J14" s="20"/>
      <c r="K14" s="21"/>
    </row>
    <row r="15" spans="2:11" x14ac:dyDescent="0.25">
      <c r="B15" s="52" t="s">
        <v>47</v>
      </c>
      <c r="C15" s="53"/>
      <c r="D15" s="53"/>
      <c r="E15" s="53">
        <v>2.0140000000000002</v>
      </c>
      <c r="F15" s="51"/>
      <c r="H15" s="19"/>
      <c r="I15" s="20"/>
      <c r="J15" s="20"/>
      <c r="K15" s="21"/>
    </row>
    <row r="16" spans="2:11" ht="40.5" customHeight="1" thickBot="1" x14ac:dyDescent="0.3">
      <c r="B16" s="52" t="s">
        <v>48</v>
      </c>
      <c r="C16" s="53"/>
      <c r="D16" s="53"/>
      <c r="E16" s="53">
        <v>1.4570000000000001</v>
      </c>
      <c r="F16" s="51"/>
      <c r="H16" s="22"/>
      <c r="I16" s="23"/>
      <c r="J16" s="23"/>
      <c r="K16" s="24"/>
    </row>
    <row r="17" spans="2:11" s="54" customFormat="1" ht="23.25" customHeight="1" x14ac:dyDescent="0.25">
      <c r="B17" s="49" t="s">
        <v>29</v>
      </c>
      <c r="C17" s="53"/>
      <c r="D17" s="53"/>
      <c r="E17" s="53"/>
      <c r="F17" s="53"/>
      <c r="H17" s="55"/>
      <c r="I17" s="55"/>
      <c r="J17" s="55"/>
      <c r="K17" s="55"/>
    </row>
    <row r="18" spans="2:11" x14ac:dyDescent="0.25">
      <c r="B18" s="52" t="s">
        <v>49</v>
      </c>
      <c r="C18" s="53"/>
      <c r="D18" s="53"/>
      <c r="E18" s="51">
        <v>55700</v>
      </c>
      <c r="F18" s="53"/>
    </row>
  </sheetData>
  <mergeCells count="4">
    <mergeCell ref="B2:H2"/>
    <mergeCell ref="B4:E4"/>
    <mergeCell ref="H5:K16"/>
    <mergeCell ref="B13:F13"/>
  </mergeCells>
  <pageMargins left="0.7" right="0.7" top="0.75" bottom="0.75" header="0.3" footer="0.3"/>
  <pageSetup paperSize="8"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1"/>
  <sheetViews>
    <sheetView workbookViewId="0">
      <selection activeCell="G20" sqref="G20"/>
    </sheetView>
  </sheetViews>
  <sheetFormatPr defaultColWidth="9.140625" defaultRowHeight="14.25" x14ac:dyDescent="0.2"/>
  <cols>
    <col min="1" max="1" width="4.140625" style="2" customWidth="1"/>
    <col min="2" max="2" width="72.85546875" style="2" customWidth="1"/>
    <col min="3" max="6" width="21.5703125" style="2" customWidth="1"/>
    <col min="7" max="10" width="9.140625" style="2"/>
    <col min="11" max="11" width="28.5703125" style="2" customWidth="1"/>
    <col min="12" max="16384" width="9.140625" style="2"/>
  </cols>
  <sheetData>
    <row r="1" spans="2:11" ht="15" thickBot="1" x14ac:dyDescent="0.25">
      <c r="B1" s="1"/>
    </row>
    <row r="2" spans="2:11" ht="18.75" thickBot="1" x14ac:dyDescent="0.25">
      <c r="B2" s="3" t="s">
        <v>50</v>
      </c>
      <c r="C2" s="4"/>
      <c r="D2" s="4"/>
      <c r="E2" s="4"/>
      <c r="F2" s="4"/>
      <c r="G2" s="4"/>
      <c r="H2" s="5"/>
    </row>
    <row r="4" spans="2:11" ht="16.5" thickBot="1" x14ac:dyDescent="0.3">
      <c r="B4" s="56" t="s">
        <v>51</v>
      </c>
      <c r="C4" s="57"/>
      <c r="D4" s="58"/>
      <c r="E4" s="58"/>
      <c r="F4" s="58"/>
      <c r="H4" s="30" t="s">
        <v>52</v>
      </c>
      <c r="I4" s="31"/>
      <c r="J4" s="31"/>
      <c r="K4" s="32"/>
    </row>
    <row r="5" spans="2:11" ht="57" x14ac:dyDescent="0.2">
      <c r="B5" s="59" t="s">
        <v>53</v>
      </c>
      <c r="C5" s="60" t="s">
        <v>45</v>
      </c>
      <c r="D5" s="60" t="s">
        <v>54</v>
      </c>
      <c r="E5" s="60" t="s">
        <v>46</v>
      </c>
      <c r="F5" s="60" t="s">
        <v>43</v>
      </c>
      <c r="H5" s="35"/>
      <c r="I5" s="36"/>
      <c r="J5" s="36"/>
      <c r="K5" s="37"/>
    </row>
    <row r="6" spans="2:11" x14ac:dyDescent="0.2">
      <c r="B6" s="14" t="s">
        <v>19</v>
      </c>
      <c r="C6" s="61">
        <v>86.61</v>
      </c>
      <c r="D6" s="61">
        <f>C6</f>
        <v>86.61</v>
      </c>
      <c r="E6" s="61"/>
      <c r="F6" s="61">
        <f>C6</f>
        <v>86.61</v>
      </c>
      <c r="G6" s="62"/>
      <c r="H6" s="35"/>
      <c r="I6" s="36"/>
      <c r="J6" s="36"/>
      <c r="K6" s="37"/>
    </row>
    <row r="7" spans="2:11" x14ac:dyDescent="0.2">
      <c r="B7" s="14" t="s">
        <v>55</v>
      </c>
      <c r="C7" s="61"/>
      <c r="D7" s="61">
        <v>10.75</v>
      </c>
      <c r="E7" s="61">
        <v>32.24</v>
      </c>
      <c r="F7" s="61">
        <f t="shared" ref="F7:F8" si="0">E$7+C7</f>
        <v>32.24</v>
      </c>
      <c r="H7" s="35"/>
      <c r="I7" s="36"/>
      <c r="J7" s="36"/>
      <c r="K7" s="37"/>
    </row>
    <row r="8" spans="2:11" x14ac:dyDescent="0.2">
      <c r="B8" s="14" t="s">
        <v>20</v>
      </c>
      <c r="C8" s="61">
        <v>233.19</v>
      </c>
      <c r="D8" s="61">
        <f>C8+D7</f>
        <v>243.94</v>
      </c>
      <c r="E8" s="61">
        <f t="shared" ref="E8" si="1">E$7</f>
        <v>32.24</v>
      </c>
      <c r="F8" s="61">
        <f t="shared" si="0"/>
        <v>265.43</v>
      </c>
      <c r="H8" s="35"/>
      <c r="I8" s="36"/>
      <c r="J8" s="36"/>
      <c r="K8" s="37"/>
    </row>
    <row r="9" spans="2:11" x14ac:dyDescent="0.2">
      <c r="B9" s="14" t="s">
        <v>56</v>
      </c>
      <c r="C9" s="61"/>
      <c r="D9" s="61">
        <v>10.75</v>
      </c>
      <c r="E9" s="61">
        <v>32.24</v>
      </c>
      <c r="F9" s="61">
        <f>C9+E9</f>
        <v>32.24</v>
      </c>
      <c r="H9" s="40"/>
      <c r="I9" s="41"/>
      <c r="J9" s="41"/>
      <c r="K9" s="42"/>
    </row>
    <row r="10" spans="2:11" ht="16.5" thickBot="1" x14ac:dyDescent="0.3">
      <c r="B10" s="56" t="s">
        <v>57</v>
      </c>
      <c r="C10" s="57"/>
      <c r="D10" s="58"/>
      <c r="E10" s="58"/>
      <c r="F10" s="58"/>
    </row>
    <row r="11" spans="2:11" ht="57" x14ac:dyDescent="0.2">
      <c r="B11" s="63" t="s">
        <v>58</v>
      </c>
      <c r="C11" s="60" t="s">
        <v>45</v>
      </c>
      <c r="D11" s="60" t="s">
        <v>54</v>
      </c>
      <c r="E11" s="60" t="s">
        <v>46</v>
      </c>
      <c r="F11" s="60" t="s">
        <v>43</v>
      </c>
    </row>
    <row r="12" spans="2:11" x14ac:dyDescent="0.2">
      <c r="B12" s="14" t="s">
        <v>23</v>
      </c>
      <c r="C12" s="15">
        <v>1.218</v>
      </c>
      <c r="D12" s="15"/>
      <c r="E12" s="61"/>
      <c r="F12" s="15"/>
    </row>
    <row r="13" spans="2:11" ht="28.5" x14ac:dyDescent="0.2">
      <c r="B13" s="38" t="s">
        <v>59</v>
      </c>
      <c r="C13" s="15">
        <v>2.0140000000000002</v>
      </c>
      <c r="D13" s="15"/>
      <c r="E13" s="61"/>
      <c r="F13" s="15"/>
    </row>
    <row r="14" spans="2:11" ht="16.5" thickBot="1" x14ac:dyDescent="0.3">
      <c r="B14" s="56" t="s">
        <v>51</v>
      </c>
      <c r="C14" s="57"/>
      <c r="D14" s="58"/>
      <c r="E14" s="58"/>
      <c r="F14" s="58"/>
    </row>
    <row r="15" spans="2:11" ht="57" x14ac:dyDescent="0.2">
      <c r="B15" s="59" t="s">
        <v>60</v>
      </c>
      <c r="C15" s="60" t="s">
        <v>45</v>
      </c>
      <c r="D15" s="60" t="s">
        <v>54</v>
      </c>
      <c r="E15" s="60" t="s">
        <v>46</v>
      </c>
      <c r="F15" s="60" t="s">
        <v>43</v>
      </c>
    </row>
    <row r="16" spans="2:11" x14ac:dyDescent="0.2">
      <c r="B16" s="14" t="s">
        <v>26</v>
      </c>
      <c r="C16" s="61"/>
      <c r="D16" s="61"/>
      <c r="E16" s="61"/>
      <c r="F16" s="61"/>
    </row>
    <row r="17" spans="2:6" x14ac:dyDescent="0.2">
      <c r="B17" s="14" t="s">
        <v>61</v>
      </c>
      <c r="C17" s="61"/>
      <c r="D17" s="61"/>
      <c r="E17" s="61"/>
      <c r="F17" s="61"/>
    </row>
    <row r="18" spans="2:6" x14ac:dyDescent="0.2">
      <c r="B18" s="14" t="s">
        <v>62</v>
      </c>
      <c r="C18" s="61"/>
      <c r="D18" s="61"/>
      <c r="E18" s="61"/>
      <c r="F18" s="61"/>
    </row>
    <row r="19" spans="2:6" x14ac:dyDescent="0.2">
      <c r="B19" s="14" t="s">
        <v>63</v>
      </c>
      <c r="C19" s="61"/>
      <c r="D19" s="61"/>
      <c r="E19" s="61"/>
      <c r="F19" s="61"/>
    </row>
    <row r="20" spans="2:6" x14ac:dyDescent="0.2">
      <c r="B20" s="14" t="s">
        <v>64</v>
      </c>
      <c r="C20" s="61"/>
      <c r="D20" s="61"/>
      <c r="E20" s="61">
        <v>32.24</v>
      </c>
      <c r="F20" s="61"/>
    </row>
    <row r="21" spans="2:6" x14ac:dyDescent="0.2">
      <c r="B21" s="14"/>
      <c r="C21" s="61"/>
      <c r="D21" s="61"/>
      <c r="E21" s="61"/>
      <c r="F21" s="61"/>
    </row>
  </sheetData>
  <mergeCells count="5">
    <mergeCell ref="B2:H2"/>
    <mergeCell ref="B4:F4"/>
    <mergeCell ref="H4:K9"/>
    <mergeCell ref="B10:F10"/>
    <mergeCell ref="B14:F14"/>
  </mergeCells>
  <pageMargins left="0.7" right="0.7" top="0.75" bottom="0.75" header="0.3" footer="0.3"/>
  <pageSetup paperSize="8"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H32"/>
  <sheetViews>
    <sheetView workbookViewId="0">
      <selection activeCell="C10" sqref="C10"/>
    </sheetView>
  </sheetViews>
  <sheetFormatPr defaultColWidth="9.140625" defaultRowHeight="14.25" x14ac:dyDescent="0.2"/>
  <cols>
    <col min="1" max="1" width="4.140625" style="2" customWidth="1"/>
    <col min="2" max="2" width="113.85546875" style="2" customWidth="1"/>
    <col min="3" max="3" width="18" style="2" customWidth="1"/>
    <col min="4" max="16384" width="9.140625" style="2"/>
  </cols>
  <sheetData>
    <row r="1" spans="2:8" ht="15" thickBot="1" x14ac:dyDescent="0.25"/>
    <row r="2" spans="2:8" ht="20.25" thickBot="1" x14ac:dyDescent="0.25">
      <c r="B2" s="64" t="s">
        <v>65</v>
      </c>
    </row>
    <row r="3" spans="2:8" x14ac:dyDescent="0.2">
      <c r="E3" s="16" t="s">
        <v>66</v>
      </c>
      <c r="F3" s="65"/>
      <c r="G3" s="65"/>
      <c r="H3" s="66"/>
    </row>
    <row r="4" spans="2:8" ht="15" thickBot="1" x14ac:dyDescent="0.25">
      <c r="B4" s="12" t="s">
        <v>67</v>
      </c>
      <c r="C4" s="13"/>
      <c r="E4" s="67"/>
      <c r="F4" s="36"/>
      <c r="G4" s="36"/>
      <c r="H4" s="68"/>
    </row>
    <row r="5" spans="2:8" ht="16.5" x14ac:dyDescent="0.2">
      <c r="B5" s="69" t="s">
        <v>68</v>
      </c>
      <c r="C5" s="70">
        <v>0.52190000000000003</v>
      </c>
      <c r="E5" s="67"/>
      <c r="F5" s="36"/>
      <c r="G5" s="36"/>
      <c r="H5" s="68"/>
    </row>
    <row r="6" spans="2:8" ht="16.5" x14ac:dyDescent="0.2">
      <c r="B6" s="69" t="s">
        <v>69</v>
      </c>
      <c r="C6" s="70">
        <v>0.44159999999999999</v>
      </c>
      <c r="E6" s="67"/>
      <c r="F6" s="36"/>
      <c r="G6" s="36"/>
      <c r="H6" s="68"/>
    </row>
    <row r="7" spans="2:8" ht="16.5" x14ac:dyDescent="0.2">
      <c r="B7" s="69" t="s">
        <v>70</v>
      </c>
      <c r="C7" s="70">
        <v>0.50160000000000005</v>
      </c>
      <c r="E7" s="67"/>
      <c r="F7" s="36"/>
      <c r="G7" s="36"/>
      <c r="H7" s="68"/>
    </row>
    <row r="8" spans="2:8" ht="16.5" x14ac:dyDescent="0.2">
      <c r="B8" s="69" t="s">
        <v>71</v>
      </c>
      <c r="C8" s="70">
        <v>6.6400000000000001E-2</v>
      </c>
      <c r="E8" s="67"/>
      <c r="F8" s="36"/>
      <c r="G8" s="36"/>
      <c r="H8" s="68"/>
    </row>
    <row r="9" spans="2:8" x14ac:dyDescent="0.2">
      <c r="B9" s="69" t="s">
        <v>72</v>
      </c>
      <c r="C9" s="70">
        <v>1.0992999999999999</v>
      </c>
      <c r="E9" s="67"/>
      <c r="F9" s="36"/>
      <c r="G9" s="36"/>
      <c r="H9" s="68"/>
    </row>
    <row r="10" spans="2:8" x14ac:dyDescent="0.2">
      <c r="B10" s="69" t="s">
        <v>73</v>
      </c>
      <c r="C10" s="70">
        <v>0.9143</v>
      </c>
      <c r="E10" s="67"/>
      <c r="F10" s="36"/>
      <c r="G10" s="36"/>
      <c r="H10" s="68"/>
    </row>
    <row r="11" spans="2:8" x14ac:dyDescent="0.2">
      <c r="B11" s="69" t="s">
        <v>74</v>
      </c>
      <c r="C11" s="70">
        <v>0.751</v>
      </c>
      <c r="E11" s="67"/>
      <c r="F11" s="36"/>
      <c r="G11" s="36"/>
      <c r="H11" s="68"/>
    </row>
    <row r="12" spans="2:8" x14ac:dyDescent="0.2">
      <c r="B12" s="69" t="s">
        <v>75</v>
      </c>
      <c r="C12" s="61"/>
      <c r="E12" s="67"/>
      <c r="F12" s="36"/>
      <c r="G12" s="36"/>
      <c r="H12" s="68"/>
    </row>
    <row r="13" spans="2:8" x14ac:dyDescent="0.2">
      <c r="B13" s="69" t="s">
        <v>76</v>
      </c>
      <c r="C13" s="61">
        <v>452</v>
      </c>
      <c r="E13" s="67"/>
      <c r="F13" s="36"/>
      <c r="G13" s="36"/>
      <c r="H13" s="68"/>
    </row>
    <row r="14" spans="2:8" ht="15" thickBot="1" x14ac:dyDescent="0.25">
      <c r="B14" s="69" t="s">
        <v>77</v>
      </c>
      <c r="C14" s="61">
        <v>400</v>
      </c>
      <c r="E14" s="67"/>
      <c r="F14" s="36"/>
      <c r="G14" s="36"/>
      <c r="H14" s="68"/>
    </row>
    <row r="15" spans="2:8" ht="29.25" thickBot="1" x14ac:dyDescent="0.25">
      <c r="B15" s="71" t="s">
        <v>78</v>
      </c>
      <c r="C15" s="72" t="s">
        <v>79</v>
      </c>
      <c r="E15" s="67"/>
      <c r="F15" s="36"/>
      <c r="G15" s="36"/>
      <c r="H15" s="68"/>
    </row>
    <row r="16" spans="2:8" ht="29.25" thickBot="1" x14ac:dyDescent="0.25">
      <c r="B16" s="71" t="s">
        <v>80</v>
      </c>
      <c r="C16" s="72" t="s">
        <v>79</v>
      </c>
      <c r="E16" s="67"/>
      <c r="F16" s="36"/>
      <c r="G16" s="36"/>
      <c r="H16" s="68"/>
    </row>
    <row r="17" spans="2:8" x14ac:dyDescent="0.2">
      <c r="E17" s="67"/>
      <c r="F17" s="36"/>
      <c r="G17" s="36"/>
      <c r="H17" s="68"/>
    </row>
    <row r="18" spans="2:8" x14ac:dyDescent="0.2">
      <c r="B18" s="2" t="s">
        <v>81</v>
      </c>
      <c r="E18" s="67"/>
      <c r="F18" s="36"/>
      <c r="G18" s="36"/>
      <c r="H18" s="68"/>
    </row>
    <row r="19" spans="2:8" x14ac:dyDescent="0.2">
      <c r="E19" s="67"/>
      <c r="F19" s="36"/>
      <c r="G19" s="36"/>
      <c r="H19" s="68"/>
    </row>
    <row r="20" spans="2:8" x14ac:dyDescent="0.2">
      <c r="E20" s="67"/>
      <c r="F20" s="36"/>
      <c r="G20" s="36"/>
      <c r="H20" s="68"/>
    </row>
    <row r="21" spans="2:8" x14ac:dyDescent="0.2">
      <c r="B21" s="2" t="s">
        <v>82</v>
      </c>
      <c r="E21" s="67"/>
      <c r="F21" s="36"/>
      <c r="G21" s="36"/>
      <c r="H21" s="68"/>
    </row>
    <row r="22" spans="2:8" x14ac:dyDescent="0.2">
      <c r="E22" s="67"/>
      <c r="F22" s="36"/>
      <c r="G22" s="36"/>
      <c r="H22" s="68"/>
    </row>
    <row r="23" spans="2:8" ht="15" thickBot="1" x14ac:dyDescent="0.25">
      <c r="B23" s="73" t="s">
        <v>83</v>
      </c>
      <c r="C23" s="13"/>
      <c r="E23" s="74"/>
      <c r="F23" s="75"/>
      <c r="G23" s="75"/>
      <c r="H23" s="76"/>
    </row>
    <row r="24" spans="2:8" x14ac:dyDescent="0.2">
      <c r="B24" s="14" t="s">
        <v>84</v>
      </c>
      <c r="C24" s="61"/>
    </row>
    <row r="25" spans="2:8" x14ac:dyDescent="0.2">
      <c r="B25" s="14" t="s">
        <v>19</v>
      </c>
      <c r="C25" s="61"/>
    </row>
    <row r="26" spans="2:8" x14ac:dyDescent="0.2">
      <c r="B26" s="14" t="s">
        <v>85</v>
      </c>
      <c r="C26" s="61">
        <v>57</v>
      </c>
    </row>
    <row r="27" spans="2:8" x14ac:dyDescent="0.2">
      <c r="B27" s="14" t="s">
        <v>86</v>
      </c>
      <c r="C27" s="61">
        <v>144</v>
      </c>
    </row>
    <row r="28" spans="2:8" x14ac:dyDescent="0.2">
      <c r="B28" s="14" t="s">
        <v>87</v>
      </c>
      <c r="C28" s="61">
        <v>227</v>
      </c>
    </row>
    <row r="29" spans="2:8" x14ac:dyDescent="0.2">
      <c r="B29" s="14" t="s">
        <v>88</v>
      </c>
      <c r="C29" s="61">
        <v>593</v>
      </c>
    </row>
    <row r="30" spans="2:8" x14ac:dyDescent="0.2">
      <c r="B30" s="14" t="s">
        <v>89</v>
      </c>
      <c r="C30" s="61">
        <v>1118</v>
      </c>
    </row>
    <row r="31" spans="2:8" x14ac:dyDescent="0.2">
      <c r="B31" s="14" t="s">
        <v>90</v>
      </c>
      <c r="C31" s="61">
        <v>2133</v>
      </c>
    </row>
    <row r="32" spans="2:8" x14ac:dyDescent="0.2">
      <c r="B32" s="14" t="s">
        <v>91</v>
      </c>
      <c r="C32" s="61">
        <v>4163</v>
      </c>
    </row>
  </sheetData>
  <mergeCells count="1">
    <mergeCell ref="E3:H23"/>
  </mergeCells>
  <pageMargins left="0.7" right="0.7" top="0.75" bottom="0.75" header="0.3" footer="0.3"/>
  <pageSetup paperSize="8"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35"/>
  <sheetViews>
    <sheetView tabSelected="1" zoomScaleNormal="100" workbookViewId="0">
      <selection activeCell="I11" sqref="I11"/>
    </sheetView>
  </sheetViews>
  <sheetFormatPr defaultRowHeight="15" x14ac:dyDescent="0.25"/>
  <cols>
    <col min="2" max="2" width="51.140625" customWidth="1"/>
    <col min="3" max="3" width="70" customWidth="1"/>
    <col min="4" max="4" width="18.7109375" style="77" customWidth="1"/>
    <col min="5" max="5" width="18.7109375" style="78" customWidth="1"/>
    <col min="6" max="6" width="18.5703125" style="79" customWidth="1"/>
    <col min="7" max="10" width="18.5703125" customWidth="1"/>
  </cols>
  <sheetData>
    <row r="1" spans="1:11" ht="15.75" thickBot="1" x14ac:dyDescent="0.3"/>
    <row r="2" spans="1:11" ht="18.75" thickBot="1" x14ac:dyDescent="0.3">
      <c r="B2" s="3" t="s">
        <v>92</v>
      </c>
      <c r="C2" s="4"/>
      <c r="D2" s="4"/>
      <c r="E2" s="4"/>
      <c r="F2" s="4"/>
      <c r="G2" s="4"/>
      <c r="H2" s="4"/>
      <c r="I2" s="4"/>
      <c r="J2" s="5"/>
    </row>
    <row r="3" spans="1:11" x14ac:dyDescent="0.25">
      <c r="B3" s="2"/>
      <c r="C3" s="2"/>
      <c r="D3" s="80"/>
      <c r="E3" s="81"/>
      <c r="F3" s="82"/>
      <c r="G3" s="83"/>
      <c r="H3" s="2"/>
      <c r="I3" s="2"/>
      <c r="J3" s="2"/>
    </row>
    <row r="4" spans="1:11" x14ac:dyDescent="0.25">
      <c r="B4" s="84" t="s">
        <v>93</v>
      </c>
      <c r="C4" s="85"/>
      <c r="D4" s="86"/>
      <c r="E4" s="87"/>
      <c r="F4" s="82"/>
      <c r="K4" s="88"/>
    </row>
    <row r="5" spans="1:11" s="89" customFormat="1" x14ac:dyDescent="0.25">
      <c r="B5" s="43" t="s">
        <v>94</v>
      </c>
      <c r="C5" s="43" t="s">
        <v>95</v>
      </c>
      <c r="D5" s="90" t="s">
        <v>96</v>
      </c>
      <c r="E5" s="44" t="s">
        <v>97</v>
      </c>
      <c r="F5" s="82"/>
      <c r="G5" s="138"/>
    </row>
    <row r="6" spans="1:11" x14ac:dyDescent="0.25">
      <c r="B6" s="91" t="s">
        <v>98</v>
      </c>
      <c r="C6" s="92" t="s">
        <v>99</v>
      </c>
      <c r="D6" s="93" t="s">
        <v>100</v>
      </c>
      <c r="E6" s="94"/>
      <c r="F6" s="82"/>
      <c r="G6" s="88"/>
      <c r="K6" s="88"/>
    </row>
    <row r="7" spans="1:11" x14ac:dyDescent="0.25">
      <c r="B7" s="92"/>
      <c r="C7" s="95" t="s">
        <v>101</v>
      </c>
      <c r="D7" s="96">
        <f>'[1]W WR Charges '!E39+'[1]W WN+ Charges'!E39</f>
        <v>1.4339999999999999</v>
      </c>
      <c r="E7" s="94" t="s">
        <v>102</v>
      </c>
      <c r="F7" s="82"/>
      <c r="G7" s="88"/>
      <c r="K7" s="88"/>
    </row>
    <row r="8" spans="1:11" x14ac:dyDescent="0.25">
      <c r="B8" s="97" t="s">
        <v>103</v>
      </c>
      <c r="C8" s="92" t="s">
        <v>104</v>
      </c>
      <c r="D8" s="96" t="s">
        <v>100</v>
      </c>
      <c r="E8" s="98" t="s">
        <v>102</v>
      </c>
      <c r="F8" s="82"/>
      <c r="G8" s="88"/>
      <c r="K8" s="88"/>
    </row>
    <row r="9" spans="1:11" x14ac:dyDescent="0.25">
      <c r="B9" s="91"/>
      <c r="C9" s="50" t="s">
        <v>105</v>
      </c>
      <c r="D9" s="96">
        <f>D10/2</f>
        <v>0.71699999999999997</v>
      </c>
      <c r="E9" s="98"/>
      <c r="F9" s="82"/>
      <c r="G9" s="88"/>
      <c r="K9" s="88"/>
    </row>
    <row r="10" spans="1:11" x14ac:dyDescent="0.25">
      <c r="B10" s="91"/>
      <c r="C10" s="95" t="s">
        <v>106</v>
      </c>
      <c r="D10" s="96">
        <f>'[1]W WR Charges '!E39+'[1]W WN+ Charges'!E39</f>
        <v>1.4339999999999999</v>
      </c>
      <c r="E10" s="99"/>
      <c r="F10" s="82"/>
      <c r="G10" s="88"/>
      <c r="K10" s="88"/>
    </row>
    <row r="11" spans="1:11" x14ac:dyDescent="0.25">
      <c r="B11" s="91" t="s">
        <v>107</v>
      </c>
      <c r="C11" s="91" t="s">
        <v>108</v>
      </c>
      <c r="D11" s="96">
        <v>5.4900000000000001E-3</v>
      </c>
      <c r="E11" s="100" t="s">
        <v>102</v>
      </c>
      <c r="F11" s="82"/>
      <c r="G11" s="88"/>
      <c r="K11" s="88"/>
    </row>
    <row r="12" spans="1:11" x14ac:dyDescent="0.25">
      <c r="B12" s="97" t="s">
        <v>109</v>
      </c>
      <c r="C12" s="97" t="s">
        <v>110</v>
      </c>
      <c r="D12" s="96" t="s">
        <v>100</v>
      </c>
      <c r="E12" s="101" t="s">
        <v>102</v>
      </c>
      <c r="F12" s="82"/>
      <c r="G12" s="88"/>
    </row>
    <row r="13" spans="1:11" x14ac:dyDescent="0.25">
      <c r="B13" s="92"/>
      <c r="C13" s="91" t="s">
        <v>111</v>
      </c>
      <c r="D13" s="96">
        <v>5.4999999999999997E-3</v>
      </c>
      <c r="E13" s="102" t="s">
        <v>102</v>
      </c>
      <c r="F13" s="82"/>
      <c r="G13" s="88"/>
    </row>
    <row r="14" spans="1:11" x14ac:dyDescent="0.25">
      <c r="B14" s="91" t="s">
        <v>112</v>
      </c>
      <c r="C14" s="97" t="s">
        <v>108</v>
      </c>
      <c r="D14" s="96">
        <v>8.2489999999999994E-3</v>
      </c>
      <c r="E14" s="103" t="s">
        <v>102</v>
      </c>
      <c r="F14" s="137"/>
      <c r="G14" s="88"/>
    </row>
    <row r="15" spans="1:11" x14ac:dyDescent="0.25">
      <c r="B15" s="91" t="s">
        <v>113</v>
      </c>
      <c r="C15" s="97" t="s">
        <v>108</v>
      </c>
      <c r="D15" s="96">
        <v>8.2489999999999994E-3</v>
      </c>
      <c r="E15" s="103" t="s">
        <v>102</v>
      </c>
      <c r="F15" s="137"/>
      <c r="G15" s="88"/>
    </row>
    <row r="16" spans="1:11" x14ac:dyDescent="0.25">
      <c r="A16" s="88"/>
      <c r="B16" s="91" t="s">
        <v>114</v>
      </c>
      <c r="C16" s="104" t="s">
        <v>115</v>
      </c>
      <c r="D16" s="96" t="s">
        <v>100</v>
      </c>
      <c r="E16" s="101"/>
      <c r="F16" s="82"/>
      <c r="G16" s="88"/>
    </row>
    <row r="17" spans="1:10" x14ac:dyDescent="0.25">
      <c r="B17" s="91"/>
      <c r="C17" s="91" t="s">
        <v>116</v>
      </c>
      <c r="D17" s="96">
        <f>'[1]W WR Charges '!E39+'[1]W WN+ Charges'!E39</f>
        <v>1.4339999999999999</v>
      </c>
      <c r="E17" s="94" t="s">
        <v>102</v>
      </c>
      <c r="F17" s="82"/>
      <c r="G17" s="88"/>
    </row>
    <row r="18" spans="1:10" x14ac:dyDescent="0.25">
      <c r="B18" s="97" t="s">
        <v>117</v>
      </c>
      <c r="C18" s="104" t="s">
        <v>118</v>
      </c>
      <c r="D18" s="96">
        <v>1.6500000000000001E-2</v>
      </c>
      <c r="E18" s="101" t="s">
        <v>102</v>
      </c>
      <c r="F18" s="137"/>
      <c r="G18" s="88"/>
    </row>
    <row r="19" spans="1:10" x14ac:dyDescent="0.25">
      <c r="B19" s="105"/>
      <c r="C19" s="105" t="s">
        <v>119</v>
      </c>
      <c r="D19" s="96">
        <f>'[1]W WR Charges '!E39+'[1]W WN+ Charges'!E39</f>
        <v>1.4339999999999999</v>
      </c>
      <c r="E19" s="106" t="s">
        <v>102</v>
      </c>
      <c r="F19" s="82"/>
      <c r="G19" s="107"/>
      <c r="H19" s="107"/>
      <c r="I19" s="107"/>
      <c r="J19" s="107"/>
    </row>
    <row r="20" spans="1:10" x14ac:dyDescent="0.25">
      <c r="B20" s="84" t="s">
        <v>120</v>
      </c>
      <c r="C20" s="85"/>
      <c r="D20" s="86"/>
      <c r="E20" s="87"/>
      <c r="F20" s="82"/>
    </row>
    <row r="21" spans="1:10" x14ac:dyDescent="0.25">
      <c r="B21" s="33" t="s">
        <v>94</v>
      </c>
      <c r="C21" s="33" t="s">
        <v>95</v>
      </c>
      <c r="D21" s="108" t="s">
        <v>96</v>
      </c>
      <c r="E21" s="34" t="s">
        <v>97</v>
      </c>
      <c r="F21" s="82"/>
      <c r="G21" s="109" t="s">
        <v>121</v>
      </c>
      <c r="H21" s="110"/>
      <c r="I21" s="110"/>
      <c r="J21" s="111"/>
    </row>
    <row r="22" spans="1:10" ht="28.5" x14ac:dyDescent="0.25">
      <c r="A22" s="112"/>
      <c r="B22" s="113" t="s">
        <v>122</v>
      </c>
      <c r="C22" s="113" t="s">
        <v>123</v>
      </c>
      <c r="D22" s="114"/>
      <c r="E22" s="115"/>
      <c r="F22" s="82"/>
      <c r="G22" s="116"/>
      <c r="H22" s="117"/>
      <c r="I22" s="117"/>
      <c r="J22" s="118"/>
    </row>
    <row r="23" spans="1:10" x14ac:dyDescent="0.25">
      <c r="B23" s="91"/>
      <c r="C23" s="91" t="s">
        <v>124</v>
      </c>
      <c r="D23" s="119">
        <f>'[1]W WR Charges '!E50+'[1]W WN+ Charges'!E50</f>
        <v>234671.99999999997</v>
      </c>
      <c r="E23" s="120" t="s">
        <v>125</v>
      </c>
      <c r="F23" s="82"/>
      <c r="G23" s="116"/>
      <c r="H23" s="117"/>
      <c r="I23" s="117"/>
      <c r="J23" s="118"/>
    </row>
    <row r="24" spans="1:10" x14ac:dyDescent="0.25">
      <c r="B24" s="121"/>
      <c r="C24" s="121" t="s">
        <v>126</v>
      </c>
      <c r="D24" s="122">
        <f>'[1]W WR Charges '!E49+'[1]W WN+ Charges'!E49</f>
        <v>0.22429999999999997</v>
      </c>
      <c r="E24" s="120" t="s">
        <v>102</v>
      </c>
      <c r="F24" s="82"/>
      <c r="G24" s="116"/>
      <c r="H24" s="117"/>
      <c r="I24" s="117"/>
      <c r="J24" s="118"/>
    </row>
    <row r="25" spans="1:10" ht="28.5" x14ac:dyDescent="0.25">
      <c r="B25" s="91" t="s">
        <v>127</v>
      </c>
      <c r="C25" s="91" t="s">
        <v>128</v>
      </c>
      <c r="D25" s="123"/>
      <c r="E25" s="124"/>
      <c r="G25" s="116"/>
      <c r="H25" s="117"/>
      <c r="I25" s="117"/>
      <c r="J25" s="118"/>
    </row>
    <row r="26" spans="1:10" x14ac:dyDescent="0.25">
      <c r="B26" s="121"/>
      <c r="C26" s="121" t="s">
        <v>108</v>
      </c>
      <c r="D26" s="122">
        <f>'[1]W WR Charges '!E51+'[1]W WN+ Charges'!E51</f>
        <v>0.29659999999999997</v>
      </c>
      <c r="E26" s="125" t="s">
        <v>102</v>
      </c>
      <c r="G26" s="116"/>
      <c r="H26" s="117"/>
      <c r="I26" s="117"/>
      <c r="J26" s="118"/>
    </row>
    <row r="27" spans="1:10" ht="15.75" x14ac:dyDescent="0.25">
      <c r="B27" s="126"/>
      <c r="C27" s="127"/>
      <c r="D27" s="128"/>
      <c r="E27" s="129"/>
      <c r="G27" s="116"/>
      <c r="H27" s="117"/>
      <c r="I27" s="117"/>
      <c r="J27" s="118"/>
    </row>
    <row r="28" spans="1:10" x14ac:dyDescent="0.25">
      <c r="B28" s="130"/>
      <c r="C28" s="130"/>
      <c r="D28" s="131"/>
      <c r="E28" s="132"/>
      <c r="G28" s="116"/>
      <c r="H28" s="117"/>
      <c r="I28" s="117"/>
      <c r="J28" s="118"/>
    </row>
    <row r="29" spans="1:10" ht="15.75" x14ac:dyDescent="0.25">
      <c r="B29" s="127"/>
      <c r="C29" s="127"/>
      <c r="D29" s="128"/>
      <c r="E29" s="129"/>
      <c r="G29" s="116"/>
      <c r="H29" s="117"/>
      <c r="I29" s="117"/>
      <c r="J29" s="118"/>
    </row>
    <row r="30" spans="1:10" x14ac:dyDescent="0.25">
      <c r="B30" s="130"/>
      <c r="C30" s="130"/>
      <c r="D30" s="131"/>
      <c r="E30" s="132"/>
      <c r="G30" s="116"/>
      <c r="H30" s="117"/>
      <c r="I30" s="117"/>
      <c r="J30" s="118"/>
    </row>
    <row r="31" spans="1:10" x14ac:dyDescent="0.25">
      <c r="D31" s="133"/>
      <c r="G31" s="116"/>
      <c r="H31" s="117"/>
      <c r="I31" s="117"/>
      <c r="J31" s="118"/>
    </row>
    <row r="32" spans="1:10" x14ac:dyDescent="0.25">
      <c r="G32" s="116"/>
      <c r="H32" s="117"/>
      <c r="I32" s="117"/>
      <c r="J32" s="118"/>
    </row>
    <row r="33" spans="4:10" x14ac:dyDescent="0.25">
      <c r="D33" s="133"/>
      <c r="E33"/>
      <c r="F33"/>
      <c r="G33" s="116"/>
      <c r="H33" s="117"/>
      <c r="I33" s="117"/>
      <c r="J33" s="118"/>
    </row>
    <row r="34" spans="4:10" x14ac:dyDescent="0.25">
      <c r="G34" s="116"/>
      <c r="H34" s="117"/>
      <c r="I34" s="117"/>
      <c r="J34" s="118"/>
    </row>
    <row r="35" spans="4:10" x14ac:dyDescent="0.25">
      <c r="G35" s="134"/>
      <c r="H35" s="135"/>
      <c r="I35" s="135"/>
      <c r="J35" s="136"/>
    </row>
  </sheetData>
  <mergeCells count="3">
    <mergeCell ref="B2:J2"/>
    <mergeCell ref="E8:E10"/>
    <mergeCell ref="G21:J35"/>
  </mergeCells>
  <pageMargins left="0.7" right="0.7" top="0.75" bottom="0.75" header="0.3" footer="0.3"/>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WS - water</vt:lpstr>
      <vt:lpstr>WS - water (unmeasured)</vt:lpstr>
      <vt:lpstr>WS - sewerage</vt:lpstr>
      <vt:lpstr>WS - sewerage (unmeasured)</vt:lpstr>
      <vt:lpstr>WS - TE</vt:lpstr>
      <vt:lpstr>Special Agreements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Sadlier, Anna</dc:creator>
  <cp:lastModifiedBy>Sadlier, Anna</cp:lastModifiedBy>
  <dcterms:created xsi:type="dcterms:W3CDTF">2021-10-11T13:31:26Z</dcterms:created>
  <dcterms:modified xsi:type="dcterms:W3CDTF">2021-10-11T13:45:02Z</dcterms:modified>
</cp:coreProperties>
</file>